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S:\02 - Secrétariat général\02 - Marchés\Marchés\2025\02_Marches\03_Procédure_formalisee\02_Services\08_ADB Grigny\02_DCE\"/>
    </mc:Choice>
  </mc:AlternateContent>
  <xr:revisionPtr revIDLastSave="0" documentId="13_ncr:1_{469C8721-1AEF-4955-AC8A-336FAB7C71D1}" xr6:coauthVersionLast="47" xr6:coauthVersionMax="47" xr10:uidLastSave="{00000000-0000-0000-0000-000000000000}"/>
  <bookViews>
    <workbookView xWindow="51120" yWindow="-3810" windowWidth="19065" windowHeight="18345" activeTab="1" xr2:uid="{00000000-000D-0000-FFFF-FFFF00000000}"/>
  </bookViews>
  <sheets>
    <sheet name="DQE valant BPU" sheetId="1" r:id="rId1"/>
    <sheet name="DPGF"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4" l="1"/>
  <c r="D15" i="4" s="1"/>
  <c r="J42" i="1"/>
  <c r="V33" i="1"/>
  <c r="N33" i="1"/>
  <c r="J33" i="1"/>
  <c r="R33" i="1"/>
  <c r="F50" i="1"/>
  <c r="F51" i="1"/>
  <c r="F52" i="1"/>
  <c r="F53" i="1"/>
  <c r="F54" i="1"/>
  <c r="F55" i="1"/>
  <c r="F56" i="1"/>
  <c r="F57" i="1"/>
  <c r="F49" i="1"/>
  <c r="F58" i="1"/>
  <c r="W33" i="1" l="1"/>
  <c r="X33" i="1" s="1"/>
  <c r="F59" i="1"/>
  <c r="F60" i="1" s="1"/>
  <c r="I23" i="1"/>
  <c r="J23" i="1" s="1"/>
  <c r="M23" i="1"/>
  <c r="N23" i="1" s="1"/>
  <c r="U23" i="1"/>
  <c r="V23" i="1" s="1"/>
  <c r="Q23" i="1"/>
  <c r="R23" i="1" s="1"/>
  <c r="Q22" i="1"/>
  <c r="W23" i="1" l="1"/>
  <c r="X23" i="1" s="1"/>
  <c r="V42" i="1"/>
  <c r="R42" i="1"/>
  <c r="N42" i="1"/>
  <c r="M20" i="1"/>
  <c r="N20" i="1" s="1"/>
  <c r="U27" i="1"/>
  <c r="V27" i="1" s="1"/>
  <c r="Q27" i="1"/>
  <c r="R27" i="1" s="1"/>
  <c r="M27" i="1"/>
  <c r="N27" i="1" s="1"/>
  <c r="I27" i="1"/>
  <c r="J27" i="1" s="1"/>
  <c r="U26" i="1"/>
  <c r="V26" i="1" s="1"/>
  <c r="Q26" i="1"/>
  <c r="R26" i="1" s="1"/>
  <c r="M26" i="1"/>
  <c r="N26" i="1" s="1"/>
  <c r="I26" i="1"/>
  <c r="J26" i="1" s="1"/>
  <c r="U25" i="1"/>
  <c r="V25" i="1" s="1"/>
  <c r="Q25" i="1"/>
  <c r="R25" i="1" s="1"/>
  <c r="M25" i="1"/>
  <c r="N25" i="1" s="1"/>
  <c r="I25" i="1"/>
  <c r="J25" i="1" s="1"/>
  <c r="U24" i="1"/>
  <c r="V24" i="1" s="1"/>
  <c r="Q24" i="1"/>
  <c r="R24" i="1" s="1"/>
  <c r="M24" i="1"/>
  <c r="N24" i="1" s="1"/>
  <c r="I24" i="1"/>
  <c r="J24" i="1" s="1"/>
  <c r="U22" i="1"/>
  <c r="V22" i="1" s="1"/>
  <c r="R22" i="1"/>
  <c r="M22" i="1"/>
  <c r="N22" i="1" s="1"/>
  <c r="I22" i="1"/>
  <c r="J22" i="1" s="1"/>
  <c r="W42" i="1" l="1"/>
  <c r="X42" i="1" s="1"/>
  <c r="W25" i="1"/>
  <c r="X25" i="1" s="1"/>
  <c r="W24" i="1"/>
  <c r="X24" i="1" s="1"/>
  <c r="W26" i="1"/>
  <c r="X26" i="1" s="1"/>
  <c r="W27" i="1"/>
  <c r="X27" i="1" s="1"/>
  <c r="W22" i="1"/>
  <c r="X22" i="1" s="1"/>
  <c r="I20" i="1"/>
  <c r="J20" i="1" s="1"/>
  <c r="I21" i="1" l="1"/>
  <c r="U20" i="1"/>
  <c r="V20" i="1" s="1"/>
  <c r="Q20" i="1"/>
  <c r="R20" i="1" s="1"/>
  <c r="W20" i="1" l="1"/>
  <c r="J21" i="1"/>
  <c r="M21" i="1"/>
  <c r="N21" i="1" s="1"/>
  <c r="N28" i="1" s="1"/>
  <c r="X20" i="1" l="1"/>
  <c r="J28" i="1"/>
  <c r="Q21" i="1"/>
  <c r="R21" i="1" s="1"/>
  <c r="R28" i="1" s="1"/>
  <c r="U21" i="1"/>
  <c r="V21" i="1" s="1"/>
  <c r="V28" i="1" s="1"/>
  <c r="W21" i="1" l="1"/>
  <c r="X21" i="1" l="1"/>
  <c r="X28" i="1" s="1"/>
  <c r="W28" i="1"/>
  <c r="C66" i="1" s="1"/>
</calcChain>
</file>

<file path=xl/sharedStrings.xml><?xml version="1.0" encoding="utf-8"?>
<sst xmlns="http://schemas.openxmlformats.org/spreadsheetml/2006/main" count="153" uniqueCount="85">
  <si>
    <t>GESTION DE BIENS IMMOBILIERS BATIS ET ACCOMPAGNEMENT SOCIAL POUR LE COMPTE DE L’ETABLISSEMENT PUBLIC FONCIER D’ILE DE FRANCE, DANS LE CADRE D’UNE OPERATION DE REQUALIFICATION DE COPROPRIETE DEGRADEE D’INTERET NATIONAL (ORCOD IN) A GRIGNY (91)</t>
  </si>
  <si>
    <t>Detail quantitatif estimatif valant Bordereau de prix unitaires</t>
  </si>
  <si>
    <r>
      <rPr>
        <b/>
        <i/>
        <u/>
        <sz val="16"/>
        <rFont val="Calibri Light"/>
        <family val="2"/>
      </rPr>
      <t xml:space="preserve">Important : </t>
    </r>
    <r>
      <rPr>
        <b/>
        <i/>
        <sz val="16"/>
        <rFont val="Calibri Light"/>
        <family val="2"/>
      </rPr>
      <t xml:space="preserve">
Les prix proposés incluent toutes les charges et les dépenses de l'entreprise notamment les frais de déplacement
Le montant global issu du quantitatif fourni au DCE est un outil destiné au Maître d’ouvrage pour pouvoir comparer les offres et ne constitue pas une prévision de commande. Aussi, seuls les prix unitaires sont contractuels.
Le candidat doit compléter les colonnes Prix unitaires et TOTAL. Toute modification des autres données du tableau rend l'offre irrecevable.      </t>
    </r>
  </si>
  <si>
    <t>POSTE A / Gestion courante</t>
  </si>
  <si>
    <t xml:space="preserve">Au cas où un bien a plusieurs destinations, le choix est fait en fonction de la destination principale (selon le critère de la surface bâtie) </t>
  </si>
  <si>
    <t>Si un bien passe de libre à occupé en cours de mois, ou d'occupé à libre en cours de mois, il est compté comme occupé</t>
  </si>
  <si>
    <t>Un bien partiellement occupé est considéré comme occupé</t>
  </si>
  <si>
    <t>Année 1</t>
  </si>
  <si>
    <t>Année 2</t>
  </si>
  <si>
    <t>Année 3</t>
  </si>
  <si>
    <t>Année 4</t>
  </si>
  <si>
    <t>TOTAL POUR LES 4 ANNEES</t>
  </si>
  <si>
    <t>Numéro</t>
  </si>
  <si>
    <t>Poste</t>
  </si>
  <si>
    <t>Unité</t>
  </si>
  <si>
    <t xml:space="preserve">Prix unitaire HT*/mois </t>
  </si>
  <si>
    <t xml:space="preserve">Prix unitaire TTC*/mois </t>
  </si>
  <si>
    <t>unités</t>
  </si>
  <si>
    <t>mois</t>
  </si>
  <si>
    <t>Quantité (unités x mois)</t>
  </si>
  <si>
    <t>TOTAL HT</t>
  </si>
  <si>
    <t>TOTAL TTC</t>
  </si>
  <si>
    <t>Le lot</t>
  </si>
  <si>
    <r>
      <t xml:space="preserve">Lot d'habitation (lot principal et éventuels lots secondaires rattachés au logement)
</t>
    </r>
    <r>
      <rPr>
        <b/>
        <sz val="16"/>
        <rFont val="Calibri Light"/>
        <family val="2"/>
      </rPr>
      <t>Occupé</t>
    </r>
  </si>
  <si>
    <t xml:space="preserve">Stationnement non rattaché à un lot d'habitation  </t>
  </si>
  <si>
    <t xml:space="preserve">Cave non rattachée à un lot d'habitation </t>
  </si>
  <si>
    <t>Lot commercial occupé</t>
  </si>
  <si>
    <t>terrain nu Libre/occupé</t>
  </si>
  <si>
    <t>TOTAL / Année 1</t>
  </si>
  <si>
    <t>TOTAL / Année 2</t>
  </si>
  <si>
    <t>TOTAL / Année 3</t>
  </si>
  <si>
    <t>TOTAL / Année 4</t>
  </si>
  <si>
    <t>_</t>
  </si>
  <si>
    <t>POSTE C / Accompagnement social</t>
  </si>
  <si>
    <t>Prestations</t>
  </si>
  <si>
    <t>Quantité</t>
  </si>
  <si>
    <t>Le rapport</t>
  </si>
  <si>
    <t>Poste D / Intervention ponctuelle</t>
  </si>
  <si>
    <t>Forfait HT en euros pour une intervention ponctuelle</t>
  </si>
  <si>
    <t>Prix unitaire HT</t>
  </si>
  <si>
    <t>Quantités annuelles</t>
  </si>
  <si>
    <t>Diagnostic Social</t>
  </si>
  <si>
    <t>Evaluation sociale</t>
  </si>
  <si>
    <t>Mise à jour données du rapport social (diag, éval)</t>
  </si>
  <si>
    <t>ASLL</t>
  </si>
  <si>
    <t>ASLL +</t>
  </si>
  <si>
    <t>Fin prématurée d'accompagnement</t>
  </si>
  <si>
    <t>Veille Sociale</t>
  </si>
  <si>
    <t>Relogement</t>
  </si>
  <si>
    <t>Animation d'actions collectives</t>
  </si>
  <si>
    <t>La séance</t>
  </si>
  <si>
    <t>Montant total HT annuel</t>
  </si>
  <si>
    <t>Montant total HT sur les 4 ans</t>
  </si>
  <si>
    <t xml:space="preserve">L'ensemble des missions attendues par le mandant (la visite préalable du bien à acquérir ou non , gestion locative, technique, administrative et comptable, financière, juridique et contentieuse, ainsi que l'accueil du public, le reporting book gestion, diag avant vente)  ainsi que la participation aux réunions de coordination de l'ORCOD IN, etc. sont considérés rémunérés au titre de la gestion courante. </t>
  </si>
  <si>
    <t>logt occupé</t>
  </si>
  <si>
    <t>Prix unitaire Annuel</t>
  </si>
  <si>
    <t xml:space="preserve">Gestion des parties communes d'un immeuble en pleine propriété </t>
  </si>
  <si>
    <t>Le logement</t>
  </si>
  <si>
    <t xml:space="preserve">Prix unitaire HT*/an </t>
  </si>
  <si>
    <t>Prix unitaire TTC*/an</t>
  </si>
  <si>
    <t>P.U</t>
  </si>
  <si>
    <t>Total annuel HT</t>
  </si>
  <si>
    <t>POSTE B / Gestion des parties communes</t>
  </si>
  <si>
    <t>Accompagnement pré-acquisition, accompagnement social des occupants et relogement.</t>
  </si>
  <si>
    <t xml:space="preserve">Pour tout logement pris en cours d'année les honoraires seront calculés au prorata temporis du montant annuel indiqué </t>
  </si>
  <si>
    <t>TOTAL DQE SUR 4 ANS EN HT</t>
  </si>
  <si>
    <t>Lot commercial vacant</t>
  </si>
  <si>
    <r>
      <t xml:space="preserve">Lot d'habitation (lot principal et éventuels lots secondaires rattachés au logement)
</t>
    </r>
    <r>
      <rPr>
        <b/>
        <sz val="16"/>
        <rFont val="Calibri Light"/>
        <family val="2"/>
      </rPr>
      <t>Vacant</t>
    </r>
  </si>
  <si>
    <t>le  terrain</t>
  </si>
  <si>
    <t>Stationnement en sous sol des tranches 81/83/84 non exploité</t>
  </si>
  <si>
    <t>Accompagnement  post cession ou post relogement(3 mois)</t>
  </si>
  <si>
    <t xml:space="preserve">*L'ensemble des missions attendues par le mandant en matière de gestion (la visite préalable du bien à acquérir ou non , gestion locative, technique, administrative et comptable, financière, juridique et contentieuse, ainsi que l'accueil du public, le reporting book gestion, saisie Big, diag avant vente)  ainsi que la participation aux réunions de coordination de l'ORCOD IN, etc. sont considérés rémunérés au titre de la gestion courante. </t>
  </si>
  <si>
    <t>Montant total sur les 4 ans</t>
  </si>
  <si>
    <t>Montant total annuel</t>
  </si>
  <si>
    <t>logt</t>
  </si>
  <si>
    <t>Gestion courante pour 300 logements occupés</t>
  </si>
  <si>
    <t>Gestion courante pour 700 logements vacants</t>
  </si>
  <si>
    <t xml:space="preserve">Accompagnement pré-acquisition, accompagnement social des occupants et relogement </t>
  </si>
  <si>
    <t>Direction de Projet</t>
  </si>
  <si>
    <t>Montant total en € HT</t>
  </si>
  <si>
    <t>Quantités</t>
  </si>
  <si>
    <t xml:space="preserve">Unité </t>
  </si>
  <si>
    <t>DPGF</t>
  </si>
  <si>
    <t>Décomposition du Prix global et forfaitaire</t>
  </si>
  <si>
    <t xml:space="preserve">Gestion de biens immobiliers bâtis pour le compte de l’établissement public foncier d’Ile de France, dans le cadre d’une opération de requalification de copropriété dégradée d’intérêt national (ORCOD IN) à Grigny (91)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</si>
</sst>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quot;€&quot;"/>
    <numFmt numFmtId="166" formatCode="#,##0.000\ &quot;€&quot;"/>
  </numFmts>
  <fonts count="34" x14ac:knownFonts="1">
    <font>
      <sz val="11"/>
      <color theme="1"/>
      <name val="Calibri"/>
      <family val="2"/>
      <scheme val="minor"/>
    </font>
    <font>
      <b/>
      <sz val="36"/>
      <color rgb="FFC00000"/>
      <name val="Calibri Light"/>
      <family val="2"/>
    </font>
    <font>
      <b/>
      <sz val="18"/>
      <color rgb="FFC00000"/>
      <name val="Calibri Light"/>
      <family val="2"/>
    </font>
    <font>
      <sz val="11"/>
      <color theme="1"/>
      <name val="Calibri Light"/>
      <family val="2"/>
    </font>
    <font>
      <b/>
      <u/>
      <sz val="36"/>
      <color rgb="FFC00000"/>
      <name val="Calibri Light"/>
      <family val="2"/>
    </font>
    <font>
      <b/>
      <sz val="12"/>
      <name val="Calibri Light"/>
      <family val="2"/>
    </font>
    <font>
      <b/>
      <i/>
      <sz val="16"/>
      <name val="Calibri Light"/>
      <family val="2"/>
    </font>
    <font>
      <b/>
      <i/>
      <u/>
      <sz val="16"/>
      <name val="Calibri Light"/>
      <family val="2"/>
    </font>
    <font>
      <b/>
      <i/>
      <sz val="11"/>
      <name val="Calibri Light"/>
      <family val="2"/>
    </font>
    <font>
      <i/>
      <sz val="12"/>
      <name val="Calibri Light"/>
      <family val="2"/>
    </font>
    <font>
      <sz val="12"/>
      <name val="Calibri Light"/>
      <family val="2"/>
    </font>
    <font>
      <sz val="11"/>
      <color rgb="FFFF0000"/>
      <name val="Calibri Light"/>
      <family val="2"/>
    </font>
    <font>
      <b/>
      <sz val="16"/>
      <name val="Calibri Light"/>
      <family val="2"/>
    </font>
    <font>
      <i/>
      <sz val="16"/>
      <name val="Calibri Light"/>
      <family val="2"/>
    </font>
    <font>
      <sz val="16"/>
      <name val="Calibri Light"/>
      <family val="2"/>
    </font>
    <font>
      <b/>
      <sz val="12"/>
      <name val="Calibri"/>
      <family val="2"/>
      <scheme val="minor"/>
    </font>
    <font>
      <sz val="20"/>
      <color theme="1"/>
      <name val="Calibri"/>
      <family val="2"/>
      <scheme val="minor"/>
    </font>
    <font>
      <b/>
      <sz val="16"/>
      <color theme="1"/>
      <name val="Calibri Light"/>
      <family val="2"/>
    </font>
    <font>
      <sz val="16"/>
      <name val="Calibri"/>
      <family val="2"/>
      <scheme val="minor"/>
    </font>
    <font>
      <sz val="22"/>
      <color theme="1"/>
      <name val="Calibri"/>
      <family val="2"/>
      <scheme val="minor"/>
    </font>
    <font>
      <b/>
      <sz val="22"/>
      <color theme="1"/>
      <name val="Calibri"/>
      <family val="2"/>
      <scheme val="minor"/>
    </font>
    <font>
      <sz val="18"/>
      <color theme="1"/>
      <name val="Calibri Light"/>
      <family val="2"/>
      <scheme val="major"/>
    </font>
    <font>
      <b/>
      <sz val="18"/>
      <color theme="1"/>
      <name val="Calibri Light"/>
      <family val="2"/>
      <scheme val="major"/>
    </font>
    <font>
      <sz val="18"/>
      <color theme="1"/>
      <name val="Calibri"/>
      <family val="2"/>
      <charset val="1"/>
      <scheme val="minor"/>
    </font>
    <font>
      <b/>
      <sz val="18"/>
      <color rgb="FF000000"/>
      <name val="Calibri"/>
      <family val="2"/>
    </font>
    <font>
      <b/>
      <sz val="18"/>
      <color rgb="FF000000"/>
      <name val="Calibri"/>
      <family val="2"/>
      <charset val="1"/>
    </font>
    <font>
      <b/>
      <sz val="14"/>
      <color rgb="FF000000"/>
      <name val="Calibri"/>
      <family val="2"/>
    </font>
    <font>
      <sz val="14"/>
      <color rgb="FF000000"/>
      <name val="Calibri"/>
      <family val="2"/>
      <charset val="1"/>
    </font>
    <font>
      <b/>
      <sz val="10"/>
      <color rgb="FF000000"/>
      <name val="Calibri"/>
      <family val="2"/>
    </font>
    <font>
      <sz val="14"/>
      <color rgb="FF000000"/>
      <name val="Calibri"/>
      <family val="2"/>
    </font>
    <font>
      <b/>
      <sz val="14"/>
      <color rgb="FF000000"/>
      <name val="Calibri"/>
      <family val="2"/>
      <charset val="1"/>
    </font>
    <font>
      <b/>
      <sz val="10"/>
      <color rgb="FF000000"/>
      <name val="Calibri"/>
      <family val="2"/>
      <charset val="1"/>
    </font>
    <font>
      <b/>
      <u/>
      <sz val="18"/>
      <color rgb="FFC00000"/>
      <name val="Calibri"/>
      <family val="2"/>
      <charset val="1"/>
    </font>
    <font>
      <b/>
      <sz val="18"/>
      <color rgb="FFC00000"/>
      <name val="Calibri"/>
      <family val="2"/>
      <charset val="1"/>
    </font>
  </fonts>
  <fills count="11">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E6B9B8"/>
      </patternFill>
    </fill>
    <fill>
      <patternFill patternType="solid">
        <fgColor theme="0"/>
        <bgColor rgb="FFFFCC99"/>
      </patternFill>
    </fill>
    <fill>
      <patternFill patternType="solid">
        <fgColor rgb="FFD9D9D9"/>
        <bgColor rgb="FFE6B9B8"/>
      </patternFill>
    </fill>
    <fill>
      <patternFill patternType="solid">
        <fgColor theme="0" tint="-0.14999847407452621"/>
        <bgColor rgb="FFFFCC99"/>
      </patternFill>
    </fill>
    <fill>
      <patternFill patternType="solid">
        <fgColor rgb="FFE6B9B8"/>
        <bgColor rgb="FFFFCC99"/>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rgb="FFC00000"/>
      </right>
      <top style="medium">
        <color indexed="64"/>
      </top>
      <bottom/>
      <diagonal/>
    </border>
    <border>
      <left style="thin">
        <color rgb="FFC00000"/>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85">
    <xf numFmtId="0" fontId="0" fillId="0" borderId="0" xfId="0"/>
    <xf numFmtId="0" fontId="2" fillId="0" borderId="0" xfId="0" applyFont="1" applyAlignment="1">
      <alignment horizontal="center"/>
    </xf>
    <xf numFmtId="164" fontId="2" fillId="0" borderId="0" xfId="0" applyNumberFormat="1" applyFont="1" applyAlignment="1">
      <alignment horizontal="center"/>
    </xf>
    <xf numFmtId="3" fontId="2" fillId="0" borderId="0" xfId="0" applyNumberFormat="1" applyFont="1" applyAlignment="1">
      <alignment horizontal="center"/>
    </xf>
    <xf numFmtId="0" fontId="3" fillId="0" borderId="0" xfId="0" applyFont="1"/>
    <xf numFmtId="0" fontId="5" fillId="0" borderId="0" xfId="0" applyFont="1" applyAlignment="1">
      <alignment horizontal="center"/>
    </xf>
    <xf numFmtId="0" fontId="8" fillId="0" borderId="0" xfId="0" applyFont="1" applyAlignment="1">
      <alignment horizontal="left" vertical="center" wrapText="1"/>
    </xf>
    <xf numFmtId="0" fontId="9" fillId="0" borderId="0" xfId="0" applyFont="1" applyAlignment="1">
      <alignment horizontal="left" wrapText="1"/>
    </xf>
    <xf numFmtId="164" fontId="5" fillId="0" borderId="0" xfId="0" applyNumberFormat="1" applyFont="1" applyAlignment="1">
      <alignment horizontal="center"/>
    </xf>
    <xf numFmtId="0" fontId="10" fillId="0" borderId="0" xfId="0" applyFont="1" applyAlignment="1">
      <alignment vertical="center"/>
    </xf>
    <xf numFmtId="164" fontId="10" fillId="0" borderId="0" xfId="0" applyNumberFormat="1" applyFont="1" applyAlignment="1">
      <alignment vertical="center"/>
    </xf>
    <xf numFmtId="0" fontId="10" fillId="0" borderId="0" xfId="0" applyFont="1"/>
    <xf numFmtId="164" fontId="10" fillId="0" borderId="0" xfId="0" applyNumberFormat="1" applyFont="1"/>
    <xf numFmtId="3" fontId="5" fillId="0" borderId="0" xfId="0" applyNumberFormat="1" applyFont="1" applyAlignment="1">
      <alignment horizontal="center" vertical="center"/>
    </xf>
    <xf numFmtId="164" fontId="10" fillId="0" borderId="0" xfId="0" applyNumberFormat="1" applyFont="1" applyAlignment="1">
      <alignment horizontal="center" vertical="center"/>
    </xf>
    <xf numFmtId="165" fontId="11" fillId="0" borderId="0" xfId="0" applyNumberFormat="1" applyFont="1" applyAlignment="1">
      <alignment horizontal="center" vertical="center"/>
    </xf>
    <xf numFmtId="0" fontId="13" fillId="0" borderId="0" xfId="0" applyFont="1" applyAlignment="1">
      <alignment horizontal="left"/>
    </xf>
    <xf numFmtId="3" fontId="5" fillId="0" borderId="0" xfId="0" applyNumberFormat="1" applyFont="1" applyAlignment="1">
      <alignment horizontal="center"/>
    </xf>
    <xf numFmtId="0" fontId="11" fillId="0" borderId="0" xfId="0" applyFont="1"/>
    <xf numFmtId="0" fontId="12" fillId="0" borderId="0" xfId="0" applyFont="1" applyAlignment="1">
      <alignment horizontal="center"/>
    </xf>
    <xf numFmtId="164" fontId="12" fillId="0" borderId="0" xfId="0" applyNumberFormat="1" applyFont="1" applyAlignment="1">
      <alignment horizontal="center"/>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164" fontId="12" fillId="3" borderId="11" xfId="0" applyNumberFormat="1" applyFont="1" applyFill="1" applyBorder="1" applyAlignment="1">
      <alignment horizontal="center" vertical="center" wrapText="1"/>
    </xf>
    <xf numFmtId="0" fontId="0" fillId="0" borderId="0" xfId="0" applyAlignment="1">
      <alignment wrapText="1"/>
    </xf>
    <xf numFmtId="0" fontId="14" fillId="0" borderId="7" xfId="0" applyFont="1" applyBorder="1" applyAlignment="1">
      <alignment vertical="center" wrapText="1"/>
    </xf>
    <xf numFmtId="0" fontId="14" fillId="0" borderId="8" xfId="0" applyFont="1" applyBorder="1" applyAlignment="1">
      <alignment horizontal="center" vertical="center" wrapText="1"/>
    </xf>
    <xf numFmtId="165" fontId="14" fillId="0" borderId="8" xfId="0" applyNumberFormat="1" applyFont="1" applyBorder="1" applyAlignment="1">
      <alignment horizontal="center" vertical="center" wrapText="1"/>
    </xf>
    <xf numFmtId="165" fontId="14" fillId="0" borderId="9" xfId="0" applyNumberFormat="1" applyFont="1" applyBorder="1" applyAlignment="1">
      <alignment horizontal="center" vertical="center" wrapText="1"/>
    </xf>
    <xf numFmtId="3" fontId="14" fillId="0" borderId="13" xfId="0" applyNumberFormat="1" applyFont="1" applyBorder="1" applyAlignment="1">
      <alignment horizontal="center" vertical="center" wrapText="1"/>
    </xf>
    <xf numFmtId="165" fontId="14" fillId="0" borderId="13" xfId="0" applyNumberFormat="1" applyFont="1" applyBorder="1" applyAlignment="1">
      <alignment horizontal="center" vertical="center" wrapText="1"/>
    </xf>
    <xf numFmtId="3" fontId="14" fillId="0" borderId="12" xfId="0" applyNumberFormat="1" applyFont="1" applyBorder="1" applyAlignment="1">
      <alignment horizontal="center" vertical="center" wrapText="1"/>
    </xf>
    <xf numFmtId="165" fontId="14" fillId="0" borderId="14" xfId="0" applyNumberFormat="1" applyFont="1" applyBorder="1" applyAlignment="1">
      <alignment horizontal="center" vertical="center" wrapText="1"/>
    </xf>
    <xf numFmtId="0" fontId="14" fillId="0" borderId="13" xfId="0" applyFont="1" applyBorder="1" applyAlignment="1">
      <alignment horizontal="center" vertical="center" wrapText="1"/>
    </xf>
    <xf numFmtId="3" fontId="14" fillId="0" borderId="15" xfId="0" applyNumberFormat="1" applyFont="1" applyBorder="1" applyAlignment="1">
      <alignment horizontal="center" vertical="center" wrapText="1"/>
    </xf>
    <xf numFmtId="0" fontId="14" fillId="0" borderId="0" xfId="0" applyFont="1" applyAlignment="1">
      <alignment vertical="center"/>
    </xf>
    <xf numFmtId="164" fontId="14" fillId="0" borderId="0" xfId="0" applyNumberFormat="1" applyFont="1" applyAlignment="1">
      <alignment vertical="center"/>
    </xf>
    <xf numFmtId="165" fontId="15" fillId="0" borderId="0" xfId="0" applyNumberFormat="1" applyFont="1" applyAlignment="1">
      <alignment horizontal="center" vertical="center"/>
    </xf>
    <xf numFmtId="0" fontId="14" fillId="0" borderId="0" xfId="0" applyFont="1"/>
    <xf numFmtId="164" fontId="14" fillId="0" borderId="0" xfId="0" applyNumberFormat="1" applyFont="1"/>
    <xf numFmtId="3" fontId="14" fillId="0" borderId="0" xfId="0" applyNumberFormat="1" applyFont="1"/>
    <xf numFmtId="10" fontId="12" fillId="0" borderId="0" xfId="0" applyNumberFormat="1" applyFont="1" applyAlignment="1">
      <alignment horizontal="center"/>
    </xf>
    <xf numFmtId="0" fontId="16" fillId="0" borderId="0" xfId="0" applyFont="1" applyAlignment="1">
      <alignment wrapText="1"/>
    </xf>
    <xf numFmtId="3" fontId="12" fillId="0" borderId="0" xfId="0" applyNumberFormat="1" applyFont="1" applyAlignment="1">
      <alignment horizontal="center"/>
    </xf>
    <xf numFmtId="3" fontId="12" fillId="0" borderId="0" xfId="0" applyNumberFormat="1" applyFont="1" applyAlignment="1">
      <alignment horizontal="center" vertical="center"/>
    </xf>
    <xf numFmtId="164" fontId="14" fillId="0" borderId="0" xfId="0" applyNumberFormat="1" applyFont="1" applyAlignment="1">
      <alignment horizontal="center" vertical="center"/>
    </xf>
    <xf numFmtId="0" fontId="13" fillId="0" borderId="0" xfId="0" applyFont="1" applyAlignment="1">
      <alignment horizontal="left" wrapText="1"/>
    </xf>
    <xf numFmtId="0" fontId="12" fillId="3" borderId="19" xfId="0" applyFont="1" applyFill="1" applyBorder="1" applyAlignment="1">
      <alignment horizontal="center" vertical="center" wrapText="1"/>
    </xf>
    <xf numFmtId="0" fontId="12" fillId="3" borderId="21" xfId="0" applyFont="1" applyFill="1" applyBorder="1" applyAlignment="1">
      <alignment horizontal="center" vertical="center" wrapText="1"/>
    </xf>
    <xf numFmtId="164" fontId="12" fillId="3" borderId="21" xfId="0" applyNumberFormat="1" applyFont="1" applyFill="1" applyBorder="1" applyAlignment="1">
      <alignment horizontal="center" vertical="center" wrapText="1"/>
    </xf>
    <xf numFmtId="164" fontId="12" fillId="3" borderId="22" xfId="0" applyNumberFormat="1" applyFont="1" applyFill="1" applyBorder="1" applyAlignment="1">
      <alignment horizontal="center" vertical="center" wrapText="1"/>
    </xf>
    <xf numFmtId="0" fontId="14" fillId="0" borderId="28" xfId="0" applyFont="1" applyBorder="1" applyAlignment="1">
      <alignment horizontal="center" vertical="center" wrapText="1"/>
    </xf>
    <xf numFmtId="165" fontId="18" fillId="0" borderId="28" xfId="0" applyNumberFormat="1" applyFont="1" applyBorder="1" applyAlignment="1">
      <alignment horizontal="center" vertical="center"/>
    </xf>
    <xf numFmtId="165" fontId="18" fillId="0" borderId="29" xfId="0" applyNumberFormat="1" applyFont="1" applyBorder="1" applyAlignment="1">
      <alignment horizontal="center" vertical="center"/>
    </xf>
    <xf numFmtId="165" fontId="12" fillId="3" borderId="27" xfId="0" applyNumberFormat="1" applyFont="1" applyFill="1" applyBorder="1" applyAlignment="1">
      <alignment horizontal="center" vertical="center"/>
    </xf>
    <xf numFmtId="1" fontId="18" fillId="0" borderId="0" xfId="0" applyNumberFormat="1" applyFont="1" applyAlignment="1">
      <alignment horizontal="center" vertical="center"/>
    </xf>
    <xf numFmtId="0" fontId="19" fillId="0" borderId="0" xfId="0" applyFont="1"/>
    <xf numFmtId="0" fontId="20" fillId="0" borderId="0" xfId="0" applyFont="1" applyAlignment="1">
      <alignment horizontal="center" vertical="top"/>
    </xf>
    <xf numFmtId="0" fontId="20" fillId="0" borderId="0" xfId="0" applyFont="1" applyAlignment="1">
      <alignment vertical="top"/>
    </xf>
    <xf numFmtId="164" fontId="20" fillId="0" borderId="0" xfId="0" applyNumberFormat="1" applyFont="1" applyAlignment="1">
      <alignment vertical="top"/>
    </xf>
    <xf numFmtId="3" fontId="20" fillId="0" borderId="0" xfId="0" applyNumberFormat="1" applyFont="1" applyAlignment="1">
      <alignment vertical="top"/>
    </xf>
    <xf numFmtId="165" fontId="20" fillId="0" borderId="0" xfId="0" applyNumberFormat="1" applyFont="1" applyAlignment="1">
      <alignment vertical="top"/>
    </xf>
    <xf numFmtId="165" fontId="20" fillId="0" borderId="0" xfId="0" applyNumberFormat="1" applyFont="1" applyAlignment="1">
      <alignment horizontal="center" vertical="top"/>
    </xf>
    <xf numFmtId="3" fontId="0" fillId="0" borderId="0" xfId="0" applyNumberFormat="1"/>
    <xf numFmtId="0" fontId="5" fillId="0" borderId="0" xfId="0" applyFont="1" applyAlignment="1">
      <alignment horizontal="center" vertical="center" wrapText="1"/>
    </xf>
    <xf numFmtId="164" fontId="0" fillId="0" borderId="0" xfId="0" applyNumberFormat="1"/>
    <xf numFmtId="164" fontId="12" fillId="3" borderId="3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0" xfId="0" applyFont="1" applyFill="1" applyBorder="1" applyAlignment="1">
      <alignment vertical="center" wrapText="1"/>
    </xf>
    <xf numFmtId="3" fontId="12" fillId="3" borderId="33" xfId="0" applyNumberFormat="1" applyFont="1" applyFill="1" applyBorder="1" applyAlignment="1">
      <alignment horizontal="center" vertical="center" wrapText="1"/>
    </xf>
    <xf numFmtId="3" fontId="12" fillId="3" borderId="34" xfId="0" applyNumberFormat="1" applyFont="1" applyFill="1" applyBorder="1" applyAlignment="1">
      <alignment horizontal="center" vertical="center" wrapText="1"/>
    </xf>
    <xf numFmtId="0" fontId="14" fillId="0" borderId="17" xfId="0" applyFont="1" applyBorder="1" applyAlignment="1">
      <alignment horizontal="center" vertical="center" wrapText="1"/>
    </xf>
    <xf numFmtId="165" fontId="18" fillId="0" borderId="35" xfId="0" applyNumberFormat="1" applyFont="1" applyBorder="1" applyAlignment="1">
      <alignment horizontal="center" vertical="center"/>
    </xf>
    <xf numFmtId="1" fontId="18" fillId="0" borderId="26" xfId="0" applyNumberFormat="1" applyFont="1" applyBorder="1" applyAlignment="1">
      <alignment horizontal="center" vertical="center" wrapText="1"/>
    </xf>
    <xf numFmtId="165" fontId="18" fillId="0" borderId="0" xfId="0" applyNumberFormat="1" applyFont="1" applyAlignment="1">
      <alignment horizontal="center" vertical="center"/>
    </xf>
    <xf numFmtId="1" fontId="18" fillId="0" borderId="0" xfId="0" applyNumberFormat="1" applyFont="1" applyAlignment="1">
      <alignment horizontal="center" vertical="center" wrapText="1"/>
    </xf>
    <xf numFmtId="0" fontId="0" fillId="0" borderId="0" xfId="0" applyAlignment="1">
      <alignment horizontal="center" vertical="center" wrapText="1"/>
    </xf>
    <xf numFmtId="165" fontId="12" fillId="3" borderId="0" xfId="0" applyNumberFormat="1" applyFont="1" applyFill="1" applyAlignment="1">
      <alignment horizontal="center" vertical="center"/>
    </xf>
    <xf numFmtId="164" fontId="12" fillId="5" borderId="0" xfId="0" applyNumberFormat="1" applyFont="1" applyFill="1" applyAlignment="1">
      <alignment horizontal="center" vertical="center" wrapText="1"/>
    </xf>
    <xf numFmtId="0" fontId="14" fillId="0" borderId="13" xfId="0" applyFont="1" applyBorder="1" applyAlignment="1">
      <alignment vertical="center" wrapText="1"/>
    </xf>
    <xf numFmtId="164" fontId="12" fillId="3" borderId="39" xfId="0" applyNumberFormat="1"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4" fillId="0" borderId="17" xfId="0" applyFont="1" applyBorder="1" applyAlignment="1">
      <alignment vertical="center" wrapText="1"/>
    </xf>
    <xf numFmtId="166" fontId="14" fillId="0" borderId="17" xfId="0" applyNumberFormat="1" applyFont="1" applyBorder="1" applyAlignment="1">
      <alignment horizontal="center" vertical="center" wrapText="1"/>
    </xf>
    <xf numFmtId="165" fontId="14" fillId="0" borderId="18" xfId="0" applyNumberFormat="1" applyFont="1" applyBorder="1" applyAlignment="1">
      <alignment horizontal="center" vertical="center"/>
    </xf>
    <xf numFmtId="165" fontId="12" fillId="4" borderId="18" xfId="0" applyNumberFormat="1" applyFont="1" applyFill="1" applyBorder="1" applyAlignment="1">
      <alignment horizontal="center" vertical="center"/>
    </xf>
    <xf numFmtId="165" fontId="12" fillId="4" borderId="17" xfId="0" applyNumberFormat="1" applyFont="1" applyFill="1" applyBorder="1" applyAlignment="1">
      <alignment horizontal="center" vertical="center"/>
    </xf>
    <xf numFmtId="165" fontId="14" fillId="0" borderId="32" xfId="0" applyNumberFormat="1" applyFont="1" applyBorder="1" applyAlignment="1">
      <alignment horizontal="center" vertical="center" wrapText="1"/>
    </xf>
    <xf numFmtId="165" fontId="12" fillId="4" borderId="40" xfId="0" applyNumberFormat="1" applyFont="1" applyFill="1" applyBorder="1" applyAlignment="1">
      <alignment horizontal="center" vertical="center"/>
    </xf>
    <xf numFmtId="3" fontId="14" fillId="0" borderId="26" xfId="0" applyNumberFormat="1" applyFont="1" applyBorder="1" applyAlignment="1">
      <alignment horizontal="center" vertical="center" wrapText="1"/>
    </xf>
    <xf numFmtId="3" fontId="14" fillId="0" borderId="28" xfId="0" applyNumberFormat="1" applyFont="1" applyBorder="1" applyAlignment="1">
      <alignment horizontal="center" vertical="center" wrapText="1"/>
    </xf>
    <xf numFmtId="165" fontId="14" fillId="0" borderId="27" xfId="0" applyNumberFormat="1" applyFont="1" applyBorder="1" applyAlignment="1">
      <alignment horizontal="center" vertical="center" wrapText="1"/>
    </xf>
    <xf numFmtId="165" fontId="14" fillId="0" borderId="28" xfId="0" applyNumberFormat="1" applyFont="1" applyBorder="1" applyAlignment="1">
      <alignment horizontal="center" vertical="center" wrapText="1"/>
    </xf>
    <xf numFmtId="165" fontId="14" fillId="0" borderId="29" xfId="0" applyNumberFormat="1" applyFont="1" applyBorder="1" applyAlignment="1">
      <alignment horizontal="center" vertical="center" wrapText="1"/>
    </xf>
    <xf numFmtId="164" fontId="12" fillId="3" borderId="19" xfId="0" applyNumberFormat="1" applyFont="1" applyFill="1" applyBorder="1" applyAlignment="1">
      <alignment horizontal="center" vertical="center" wrapText="1"/>
    </xf>
    <xf numFmtId="3" fontId="12" fillId="3" borderId="21" xfId="0" applyNumberFormat="1"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2" xfId="0" applyFont="1" applyFill="1" applyBorder="1" applyAlignment="1">
      <alignment horizontal="center" vertical="center" wrapText="1"/>
    </xf>
    <xf numFmtId="165" fontId="16" fillId="0" borderId="0" xfId="0" applyNumberFormat="1" applyFont="1"/>
    <xf numFmtId="165" fontId="14" fillId="0" borderId="0" xfId="0" applyNumberFormat="1" applyFont="1" applyAlignment="1">
      <alignment horizontal="center" vertical="center" wrapText="1"/>
    </xf>
    <xf numFmtId="166" fontId="14" fillId="0" borderId="0" xfId="0" applyNumberFormat="1" applyFont="1" applyAlignment="1">
      <alignment horizontal="center" vertical="center"/>
    </xf>
    <xf numFmtId="0" fontId="12" fillId="3" borderId="0" xfId="0" applyFont="1" applyFill="1" applyAlignment="1">
      <alignment horizontal="center" vertical="center" wrapText="1"/>
    </xf>
    <xf numFmtId="165" fontId="14" fillId="0" borderId="30" xfId="0" applyNumberFormat="1" applyFont="1" applyBorder="1" applyAlignment="1">
      <alignment horizontal="center" vertical="center" wrapText="1"/>
    </xf>
    <xf numFmtId="165" fontId="21" fillId="0" borderId="31" xfId="0" applyNumberFormat="1" applyFont="1" applyBorder="1" applyAlignment="1">
      <alignment horizontal="center" vertical="center" wrapText="1"/>
    </xf>
    <xf numFmtId="165" fontId="22" fillId="2" borderId="35" xfId="0" applyNumberFormat="1" applyFont="1" applyFill="1" applyBorder="1" applyAlignment="1">
      <alignment horizontal="center" vertical="center" wrapText="1"/>
    </xf>
    <xf numFmtId="3" fontId="14" fillId="2" borderId="43" xfId="0" applyNumberFormat="1" applyFont="1" applyFill="1" applyBorder="1" applyAlignment="1">
      <alignment horizontal="center" vertical="center" wrapText="1"/>
    </xf>
    <xf numFmtId="165" fontId="14" fillId="2" borderId="13" xfId="0" applyNumberFormat="1" applyFont="1" applyFill="1" applyBorder="1" applyAlignment="1">
      <alignment horizontal="center" vertical="center" wrapText="1"/>
    </xf>
    <xf numFmtId="165" fontId="14" fillId="0" borderId="12" xfId="0" applyNumberFormat="1" applyFont="1" applyBorder="1" applyAlignment="1">
      <alignment horizontal="center" vertical="center" wrapText="1"/>
    </xf>
    <xf numFmtId="165" fontId="14" fillId="0" borderId="26" xfId="0" applyNumberFormat="1" applyFont="1" applyBorder="1" applyAlignment="1">
      <alignment horizontal="center" vertical="center" wrapText="1"/>
    </xf>
    <xf numFmtId="165" fontId="14" fillId="0" borderId="15" xfId="0" applyNumberFormat="1" applyFont="1" applyBorder="1" applyAlignment="1">
      <alignment horizontal="center" vertical="center" wrapText="1"/>
    </xf>
    <xf numFmtId="165" fontId="14" fillId="0" borderId="47" xfId="0" applyNumberFormat="1" applyFont="1" applyBorder="1" applyAlignment="1">
      <alignment horizontal="center" vertical="center" wrapText="1"/>
    </xf>
    <xf numFmtId="165" fontId="12" fillId="2" borderId="19" xfId="0" applyNumberFormat="1" applyFont="1" applyFill="1" applyBorder="1" applyAlignment="1">
      <alignment horizontal="center" vertical="center"/>
    </xf>
    <xf numFmtId="165" fontId="12" fillId="2" borderId="20" xfId="0" applyNumberFormat="1" applyFont="1" applyFill="1" applyBorder="1" applyAlignment="1">
      <alignment horizontal="center" vertical="center" wrapText="1"/>
    </xf>
    <xf numFmtId="3" fontId="12" fillId="5" borderId="13" xfId="0" applyNumberFormat="1" applyFont="1" applyFill="1" applyBorder="1" applyAlignment="1">
      <alignment horizontal="center" vertical="center" wrapText="1"/>
    </xf>
    <xf numFmtId="3" fontId="12" fillId="5" borderId="32" xfId="0" applyNumberFormat="1" applyFont="1" applyFill="1" applyBorder="1" applyAlignment="1">
      <alignment horizontal="center" vertical="center" wrapText="1"/>
    </xf>
    <xf numFmtId="0" fontId="17" fillId="5" borderId="26" xfId="0" applyFont="1" applyFill="1" applyBorder="1" applyAlignment="1">
      <alignment horizontal="center" vertical="center" wrapText="1"/>
    </xf>
    <xf numFmtId="0" fontId="17" fillId="5" borderId="27" xfId="0" applyFont="1" applyFill="1" applyBorder="1" applyAlignment="1">
      <alignment horizontal="center" vertical="center" wrapText="1"/>
    </xf>
    <xf numFmtId="0" fontId="12" fillId="5" borderId="13" xfId="0" applyFont="1" applyFill="1" applyBorder="1" applyAlignment="1">
      <alignment horizontal="center" vertical="center" wrapText="1"/>
    </xf>
    <xf numFmtId="165" fontId="12" fillId="2" borderId="13" xfId="0" applyNumberFormat="1" applyFont="1" applyFill="1" applyBorder="1" applyAlignment="1">
      <alignment horizontal="center" vertical="center" wrapText="1"/>
    </xf>
    <xf numFmtId="0" fontId="12" fillId="3" borderId="13" xfId="0" applyFont="1" applyFill="1" applyBorder="1" applyAlignment="1">
      <alignment horizontal="center" vertical="center" wrapText="1"/>
    </xf>
    <xf numFmtId="0" fontId="0" fillId="0" borderId="13" xfId="0" applyBorder="1" applyAlignment="1">
      <alignment horizontal="center" vertical="center"/>
    </xf>
    <xf numFmtId="165" fontId="12" fillId="3" borderId="13" xfId="0" applyNumberFormat="1" applyFont="1" applyFill="1" applyBorder="1" applyAlignment="1">
      <alignment horizontal="center" vertical="center" wrapText="1"/>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39" xfId="0" applyFont="1" applyFill="1" applyBorder="1" applyAlignment="1">
      <alignment horizontal="center" vertical="center"/>
    </xf>
    <xf numFmtId="3" fontId="12" fillId="4" borderId="16" xfId="0" applyNumberFormat="1" applyFont="1" applyFill="1" applyBorder="1" applyAlignment="1">
      <alignment horizontal="center" vertical="center"/>
    </xf>
    <xf numFmtId="3" fontId="12" fillId="4" borderId="17" xfId="0" applyNumberFormat="1" applyFont="1" applyFill="1" applyBorder="1" applyAlignment="1">
      <alignment horizontal="center" vertical="center"/>
    </xf>
    <xf numFmtId="0" fontId="12" fillId="3" borderId="0" xfId="0" applyFont="1" applyFill="1" applyAlignment="1">
      <alignment horizontal="left" vertical="center"/>
    </xf>
    <xf numFmtId="0" fontId="13" fillId="0" borderId="0" xfId="0" applyFont="1" applyAlignment="1">
      <alignment horizontal="left" wrapText="1"/>
    </xf>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0" fillId="0" borderId="28" xfId="0" applyBorder="1" applyAlignment="1">
      <alignment vertical="center" wrapText="1"/>
    </xf>
    <xf numFmtId="0" fontId="0" fillId="0" borderId="29" xfId="0" applyBorder="1" applyAlignment="1">
      <alignment vertical="center" wrapText="1"/>
    </xf>
    <xf numFmtId="0" fontId="12" fillId="3" borderId="33" xfId="0" applyFont="1" applyFill="1" applyBorder="1" applyAlignment="1">
      <alignment horizontal="center" vertical="center"/>
    </xf>
    <xf numFmtId="0" fontId="12" fillId="3" borderId="41"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left" vertical="center" wrapText="1"/>
    </xf>
    <xf numFmtId="0" fontId="12" fillId="3" borderId="46" xfId="0" applyFont="1" applyFill="1" applyBorder="1" applyAlignment="1">
      <alignment horizontal="center" vertical="center"/>
    </xf>
    <xf numFmtId="0" fontId="0" fillId="0" borderId="13" xfId="0" applyBorder="1" applyAlignment="1">
      <alignment vertical="center" wrapText="1"/>
    </xf>
    <xf numFmtId="0" fontId="0" fillId="0" borderId="32" xfId="0" applyBorder="1" applyAlignment="1">
      <alignment vertical="center" wrapText="1"/>
    </xf>
    <xf numFmtId="3" fontId="12" fillId="3" borderId="23" xfId="0" applyNumberFormat="1"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164" fontId="12" fillId="3" borderId="23" xfId="0" applyNumberFormat="1"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 fontId="18" fillId="0" borderId="36" xfId="0" applyNumberFormat="1"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xf>
    <xf numFmtId="164" fontId="12" fillId="5" borderId="44" xfId="0" applyNumberFormat="1" applyFont="1" applyFill="1" applyBorder="1" applyAlignment="1">
      <alignment horizontal="center" vertical="center" wrapText="1"/>
    </xf>
    <xf numFmtId="164" fontId="12" fillId="5" borderId="45" xfId="0" applyNumberFormat="1" applyFont="1" applyFill="1" applyBorder="1" applyAlignment="1">
      <alignment horizontal="center" vertical="center" wrapText="1"/>
    </xf>
    <xf numFmtId="3" fontId="14" fillId="0" borderId="44" xfId="0" applyNumberFormat="1" applyFont="1" applyBorder="1" applyAlignment="1">
      <alignment horizontal="center" vertical="center" wrapText="1"/>
    </xf>
    <xf numFmtId="3" fontId="14" fillId="0" borderId="45" xfId="0" applyNumberFormat="1" applyFont="1" applyBorder="1" applyAlignment="1">
      <alignment horizontal="center" vertical="center" wrapText="1"/>
    </xf>
    <xf numFmtId="0" fontId="23" fillId="0" borderId="0" xfId="0" applyFont="1"/>
    <xf numFmtId="165" fontId="24" fillId="2" borderId="13" xfId="0" applyNumberFormat="1" applyFont="1" applyFill="1" applyBorder="1" applyAlignment="1">
      <alignment horizontal="center" vertical="center"/>
    </xf>
    <xf numFmtId="0" fontId="0" fillId="0" borderId="45" xfId="0" applyBorder="1" applyAlignment="1">
      <alignment vertical="center"/>
    </xf>
    <xf numFmtId="0" fontId="0" fillId="0" borderId="48" xfId="0" applyBorder="1" applyAlignment="1">
      <alignment vertical="center"/>
    </xf>
    <xf numFmtId="0" fontId="25" fillId="0" borderId="32" xfId="0" applyFont="1" applyBorder="1" applyAlignment="1">
      <alignment vertical="center"/>
    </xf>
    <xf numFmtId="165" fontId="26" fillId="0" borderId="13" xfId="0" applyNumberFormat="1" applyFont="1" applyBorder="1" applyAlignment="1">
      <alignment horizontal="center" vertical="center"/>
    </xf>
    <xf numFmtId="0" fontId="27" fillId="0" borderId="13" xfId="0" applyFont="1" applyBorder="1" applyAlignment="1">
      <alignment horizontal="center" vertical="center"/>
    </xf>
    <xf numFmtId="0" fontId="28" fillId="0" borderId="13" xfId="0" applyFont="1" applyBorder="1" applyAlignment="1">
      <alignment horizontal="center" vertical="center" wrapText="1"/>
    </xf>
    <xf numFmtId="165" fontId="26" fillId="6" borderId="13" xfId="0" applyNumberFormat="1" applyFont="1" applyFill="1" applyBorder="1" applyAlignment="1">
      <alignment horizontal="center" vertical="center"/>
    </xf>
    <xf numFmtId="0" fontId="29" fillId="7" borderId="28" xfId="0" applyFont="1" applyFill="1" applyBorder="1" applyAlignment="1">
      <alignment horizontal="center" vertical="center"/>
    </xf>
    <xf numFmtId="165" fontId="30" fillId="6" borderId="13" xfId="0" applyNumberFormat="1" applyFont="1" applyFill="1" applyBorder="1" applyAlignment="1">
      <alignment horizontal="center" vertical="center"/>
    </xf>
    <xf numFmtId="0" fontId="28" fillId="7" borderId="13" xfId="0" applyFont="1" applyFill="1" applyBorder="1" applyAlignment="1">
      <alignment horizontal="center" vertical="center" wrapText="1"/>
    </xf>
    <xf numFmtId="0" fontId="28" fillId="7" borderId="28" xfId="0" applyFont="1" applyFill="1" applyBorder="1" applyAlignment="1">
      <alignment horizontal="center" vertical="center"/>
    </xf>
    <xf numFmtId="0" fontId="28" fillId="7" borderId="13" xfId="0" applyFont="1" applyFill="1" applyBorder="1" applyAlignment="1">
      <alignment horizontal="center" vertical="center"/>
    </xf>
    <xf numFmtId="0" fontId="31" fillId="8" borderId="13" xfId="0" applyFont="1" applyFill="1" applyBorder="1" applyAlignment="1">
      <alignment horizontal="center" vertical="center"/>
    </xf>
    <xf numFmtId="0" fontId="28" fillId="9" borderId="28" xfId="0" applyFont="1" applyFill="1" applyBorder="1" applyAlignment="1">
      <alignment horizontal="center" vertical="center"/>
    </xf>
    <xf numFmtId="0" fontId="28" fillId="10" borderId="13" xfId="0" applyFont="1" applyFill="1" applyBorder="1" applyAlignment="1">
      <alignment horizontal="center" vertical="center"/>
    </xf>
    <xf numFmtId="0" fontId="28" fillId="9" borderId="30" xfId="0" applyFont="1" applyFill="1" applyBorder="1" applyAlignment="1">
      <alignment horizontal="center" vertical="center"/>
    </xf>
    <xf numFmtId="0" fontId="32" fillId="0" borderId="0" xfId="0" applyFont="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center" vertical="center" wrapText="1"/>
    </xf>
    <xf numFmtId="0" fontId="33" fillId="0" borderId="31"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AC66"/>
  <sheetViews>
    <sheetView topLeftCell="O3" zoomScale="50" zoomScaleNormal="50" workbookViewId="0">
      <selection activeCell="Z23" sqref="Z23"/>
    </sheetView>
  </sheetViews>
  <sheetFormatPr baseColWidth="10" defaultColWidth="11.5546875" defaultRowHeight="14.4" x14ac:dyDescent="0.3"/>
  <cols>
    <col min="1" max="1" width="15.33203125" customWidth="1"/>
    <col min="2" max="2" width="83.33203125" customWidth="1"/>
    <col min="3" max="3" width="18.5546875" bestFit="1" customWidth="1"/>
    <col min="4" max="4" width="27.88671875" customWidth="1"/>
    <col min="5" max="6" width="29.88671875" style="65" customWidth="1"/>
    <col min="7" max="7" width="13.109375" style="65" customWidth="1"/>
    <col min="8" max="8" width="11.6640625" style="65" customWidth="1"/>
    <col min="9" max="9" width="24.44140625" customWidth="1"/>
    <col min="10" max="10" width="18.88671875" style="63" customWidth="1"/>
    <col min="11" max="11" width="15.33203125" style="63" customWidth="1"/>
    <col min="12" max="12" width="11.109375" style="63" customWidth="1"/>
    <col min="13" max="13" width="25" customWidth="1"/>
    <col min="14" max="14" width="18.88671875" customWidth="1"/>
    <col min="15" max="15" width="16.33203125" bestFit="1" customWidth="1"/>
    <col min="16" max="16" width="13.33203125" customWidth="1"/>
    <col min="17" max="17" width="24.109375" customWidth="1"/>
    <col min="18" max="18" width="18.88671875" customWidth="1"/>
    <col min="19" max="19" width="16.5546875" bestFit="1" customWidth="1"/>
    <col min="20" max="20" width="13.44140625" customWidth="1"/>
    <col min="21" max="21" width="20.6640625" customWidth="1"/>
    <col min="22" max="22" width="19.88671875" bestFit="1" customWidth="1"/>
    <col min="23" max="23" width="34.88671875" customWidth="1"/>
    <col min="24" max="24" width="38.6640625" customWidth="1"/>
    <col min="25" max="25" width="31.88671875" customWidth="1"/>
    <col min="26" max="26" width="21.6640625" customWidth="1"/>
    <col min="27" max="27" width="19.88671875" customWidth="1"/>
    <col min="28" max="28" width="22" customWidth="1"/>
    <col min="29" max="29" width="27.88671875" customWidth="1"/>
    <col min="31" max="31" width="26.44140625" customWidth="1"/>
  </cols>
  <sheetData>
    <row r="1" spans="2:29" ht="60" customHeight="1" x14ac:dyDescent="0.3">
      <c r="B1" s="138" t="s">
        <v>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40"/>
    </row>
    <row r="2" spans="2:29" ht="75" customHeight="1" thickBot="1" x14ac:dyDescent="0.35">
      <c r="B2" s="141"/>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3"/>
    </row>
    <row r="3" spans="2:29" ht="23.4" x14ac:dyDescent="0.45">
      <c r="B3" s="1"/>
      <c r="C3" s="1"/>
      <c r="D3" s="1"/>
      <c r="E3" s="2"/>
      <c r="F3" s="2"/>
      <c r="G3" s="2"/>
      <c r="H3" s="2"/>
      <c r="I3" s="1"/>
      <c r="J3" s="3"/>
      <c r="K3" s="3"/>
      <c r="L3" s="3"/>
      <c r="M3" s="1"/>
      <c r="N3" s="1"/>
      <c r="O3" s="1"/>
      <c r="P3" s="1"/>
      <c r="Q3" s="4"/>
      <c r="R3" s="4"/>
      <c r="S3" s="4"/>
      <c r="T3" s="4"/>
      <c r="U3" s="4"/>
      <c r="V3" s="4"/>
      <c r="W3" s="4"/>
      <c r="X3" s="4"/>
      <c r="Y3" s="4"/>
      <c r="Z3" s="4"/>
      <c r="AA3" s="4"/>
      <c r="AB3" s="4"/>
      <c r="AC3" s="4"/>
    </row>
    <row r="4" spans="2:29" ht="46.2" x14ac:dyDescent="0.85">
      <c r="B4" s="144" t="s">
        <v>1</v>
      </c>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row>
    <row r="5" spans="2:29" ht="15.6" x14ac:dyDescent="0.3">
      <c r="B5" s="145"/>
      <c r="C5" s="145"/>
      <c r="D5" s="145"/>
      <c r="E5" s="145"/>
      <c r="F5" s="145"/>
      <c r="G5" s="145"/>
      <c r="H5" s="145"/>
      <c r="I5" s="145"/>
      <c r="J5" s="145"/>
      <c r="K5" s="145"/>
      <c r="L5" s="145"/>
      <c r="M5" s="145"/>
      <c r="N5" s="145"/>
      <c r="O5" s="5"/>
      <c r="P5" s="5"/>
      <c r="Q5" s="4"/>
      <c r="R5" s="4"/>
      <c r="S5" s="4"/>
      <c r="T5" s="4"/>
      <c r="U5" s="4"/>
      <c r="V5" s="4"/>
      <c r="W5" s="4"/>
      <c r="X5" s="4"/>
      <c r="Y5" s="4"/>
      <c r="Z5" s="4"/>
      <c r="AA5" s="4"/>
      <c r="AB5" s="4"/>
      <c r="AC5" s="4"/>
    </row>
    <row r="6" spans="2:29" ht="99.9" customHeight="1" x14ac:dyDescent="0.3">
      <c r="B6" s="146" t="s">
        <v>2</v>
      </c>
      <c r="C6" s="146"/>
      <c r="D6" s="146"/>
      <c r="E6" s="146"/>
      <c r="F6" s="146"/>
      <c r="G6" s="146"/>
      <c r="H6" s="146"/>
      <c r="I6" s="146"/>
      <c r="J6" s="146"/>
      <c r="K6" s="146"/>
      <c r="L6" s="146"/>
      <c r="M6" s="146"/>
      <c r="N6" s="146"/>
      <c r="O6" s="6"/>
      <c r="P6" s="6"/>
      <c r="Q6" s="4"/>
      <c r="R6" s="4"/>
      <c r="S6" s="4"/>
      <c r="T6" s="4"/>
      <c r="U6" s="4"/>
      <c r="V6" s="4"/>
      <c r="W6" s="4"/>
      <c r="X6" s="4"/>
      <c r="Y6" s="4"/>
      <c r="Z6" s="4"/>
      <c r="AA6" s="4"/>
      <c r="AB6" s="4"/>
      <c r="AC6" s="4"/>
    </row>
    <row r="7" spans="2:29" ht="21" x14ac:dyDescent="0.4">
      <c r="B7" s="16" t="s">
        <v>53</v>
      </c>
      <c r="C7" s="19"/>
      <c r="D7" s="19"/>
      <c r="E7" s="20"/>
      <c r="F7" s="20"/>
      <c r="G7" s="20"/>
      <c r="H7" s="20"/>
      <c r="I7" s="19"/>
      <c r="J7" s="43"/>
      <c r="K7" s="43"/>
      <c r="L7" s="43"/>
      <c r="M7" s="19"/>
      <c r="N7" s="19"/>
      <c r="O7" s="19"/>
      <c r="P7" s="19"/>
      <c r="Q7" s="4"/>
      <c r="R7" s="4"/>
      <c r="S7" s="4"/>
      <c r="T7" s="4"/>
      <c r="U7" s="4"/>
      <c r="V7" s="4"/>
      <c r="W7" s="4"/>
      <c r="X7" s="4"/>
      <c r="Y7" s="4"/>
      <c r="Z7" s="4"/>
      <c r="AA7" s="4"/>
      <c r="AB7" s="4"/>
      <c r="AC7" s="4"/>
    </row>
    <row r="8" spans="2:29" ht="21.75" customHeight="1" x14ac:dyDescent="0.3">
      <c r="B8" s="6"/>
      <c r="C8" s="6"/>
      <c r="D8" s="6"/>
      <c r="E8" s="6"/>
      <c r="F8" s="6"/>
      <c r="G8" s="6"/>
      <c r="H8" s="6"/>
      <c r="I8" s="6"/>
      <c r="J8" s="6"/>
      <c r="K8" s="6"/>
      <c r="L8" s="6"/>
      <c r="M8" s="6"/>
      <c r="N8" s="6"/>
      <c r="O8" s="6"/>
      <c r="P8" s="6"/>
      <c r="Q8" s="4"/>
      <c r="R8" s="4"/>
      <c r="S8" s="4"/>
      <c r="T8" s="4"/>
      <c r="U8" s="4"/>
      <c r="V8" s="4"/>
      <c r="W8" s="4"/>
      <c r="X8" s="4"/>
      <c r="Y8" s="4"/>
      <c r="Z8" s="4"/>
      <c r="AA8" s="4"/>
      <c r="AB8" s="4"/>
      <c r="AC8" s="4"/>
    </row>
    <row r="9" spans="2:29" ht="15.6" x14ac:dyDescent="0.3">
      <c r="B9" s="5"/>
      <c r="C9" s="5"/>
      <c r="D9" s="5"/>
      <c r="E9" s="5"/>
      <c r="F9" s="5"/>
      <c r="G9" s="5"/>
      <c r="H9" s="5"/>
      <c r="I9" s="5"/>
      <c r="J9" s="5"/>
      <c r="K9" s="5"/>
      <c r="L9" s="5"/>
      <c r="M9" s="5"/>
      <c r="N9" s="5"/>
      <c r="O9" s="5"/>
      <c r="P9" s="5"/>
      <c r="Q9" s="4"/>
      <c r="R9" s="4"/>
      <c r="S9" s="4"/>
      <c r="T9" s="4"/>
      <c r="U9" s="4"/>
      <c r="V9" s="4"/>
      <c r="W9" s="4"/>
      <c r="X9" s="4"/>
      <c r="Y9" s="4"/>
      <c r="Z9" s="4"/>
      <c r="AA9" s="4"/>
      <c r="AB9" s="4"/>
      <c r="AC9" s="4"/>
    </row>
    <row r="10" spans="2:29" ht="15.6" x14ac:dyDescent="0.3">
      <c r="B10" s="7"/>
      <c r="C10" s="7"/>
      <c r="D10" s="7"/>
      <c r="E10" s="7"/>
      <c r="F10" s="7"/>
      <c r="G10" s="7"/>
      <c r="H10" s="7"/>
      <c r="I10" s="7"/>
      <c r="J10" s="7"/>
      <c r="K10" s="7"/>
      <c r="L10" s="7"/>
      <c r="M10" s="7"/>
      <c r="N10" s="7"/>
      <c r="O10" s="7"/>
      <c r="P10" s="7"/>
      <c r="Q10" s="4"/>
      <c r="R10" s="4"/>
      <c r="S10" s="4"/>
      <c r="T10" s="4"/>
      <c r="U10" s="4"/>
      <c r="V10" s="4"/>
      <c r="W10" s="4"/>
      <c r="X10" s="4"/>
      <c r="Y10" s="4"/>
      <c r="Z10" s="4"/>
      <c r="AA10" s="4"/>
      <c r="AB10" s="4"/>
      <c r="AC10" s="4"/>
    </row>
    <row r="11" spans="2:29" ht="15.6" x14ac:dyDescent="0.3">
      <c r="B11" s="5"/>
      <c r="C11" s="5"/>
      <c r="D11" s="5"/>
      <c r="E11" s="8"/>
      <c r="F11" s="8"/>
      <c r="G11" s="4"/>
      <c r="H11" s="4"/>
      <c r="I11" s="4"/>
      <c r="J11" s="4"/>
      <c r="K11" s="4"/>
      <c r="L11" s="4"/>
      <c r="M11" s="4"/>
      <c r="N11" s="4"/>
      <c r="O11" s="4"/>
      <c r="P11" s="4"/>
      <c r="Q11" s="4"/>
      <c r="R11" s="4"/>
      <c r="S11" s="4"/>
      <c r="T11" s="4"/>
      <c r="U11" s="4"/>
      <c r="V11" s="4"/>
      <c r="W11" s="4"/>
      <c r="X11" s="4"/>
      <c r="Y11" s="4"/>
      <c r="Z11" s="4"/>
      <c r="AA11" s="4"/>
      <c r="AB11" s="4"/>
      <c r="AC11" s="4"/>
    </row>
    <row r="12" spans="2:29" ht="15" customHeight="1" x14ac:dyDescent="0.3">
      <c r="B12" s="9"/>
      <c r="C12" s="9"/>
      <c r="D12" s="9"/>
      <c r="E12" s="10"/>
      <c r="F12" s="10"/>
      <c r="G12" s="10"/>
      <c r="H12" s="10"/>
      <c r="I12" s="9"/>
      <c r="J12" s="4"/>
      <c r="K12" s="4"/>
      <c r="L12" s="4"/>
      <c r="M12" s="4"/>
      <c r="N12" s="4"/>
      <c r="O12" s="4"/>
      <c r="P12" s="4"/>
      <c r="Q12" s="4"/>
      <c r="R12" s="4"/>
      <c r="S12" s="4"/>
      <c r="T12" s="4"/>
      <c r="U12" s="4"/>
      <c r="V12" s="4"/>
      <c r="W12" s="4"/>
      <c r="X12" s="4"/>
      <c r="Y12" s="4"/>
      <c r="Z12" s="4"/>
      <c r="AA12" s="4"/>
      <c r="AB12" s="4"/>
      <c r="AC12" s="4"/>
    </row>
    <row r="13" spans="2:29" ht="15" customHeight="1" x14ac:dyDescent="0.3">
      <c r="B13" s="11"/>
      <c r="C13" s="11"/>
      <c r="D13" s="11"/>
      <c r="E13" s="12"/>
      <c r="F13" s="12"/>
      <c r="G13" s="12"/>
      <c r="H13" s="12"/>
      <c r="I13" s="11"/>
      <c r="J13" s="13"/>
      <c r="K13" s="13"/>
      <c r="L13" s="13"/>
      <c r="M13" s="14"/>
      <c r="N13" s="4"/>
      <c r="O13" s="4"/>
      <c r="P13" s="4"/>
      <c r="Q13" s="4"/>
      <c r="R13" s="15"/>
      <c r="S13" s="15"/>
      <c r="T13" s="15"/>
      <c r="U13" s="4"/>
      <c r="V13" s="15"/>
      <c r="W13" s="15"/>
      <c r="X13" s="15"/>
      <c r="Y13" s="15"/>
      <c r="Z13" s="15"/>
      <c r="AA13" s="15"/>
      <c r="AB13" s="15"/>
      <c r="AC13" s="4"/>
    </row>
    <row r="14" spans="2:29" ht="39.9" customHeight="1" x14ac:dyDescent="0.3">
      <c r="B14" s="127" t="s">
        <v>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row>
    <row r="15" spans="2:29" ht="21" x14ac:dyDescent="0.4">
      <c r="B15" s="16" t="s">
        <v>4</v>
      </c>
      <c r="C15" s="5"/>
      <c r="D15" s="5"/>
      <c r="E15" s="8"/>
      <c r="F15" s="8"/>
      <c r="G15" s="8"/>
      <c r="H15" s="8"/>
      <c r="I15" s="5"/>
      <c r="J15" s="17"/>
      <c r="K15" s="17"/>
      <c r="L15" s="17"/>
      <c r="M15" s="5"/>
      <c r="N15" s="5"/>
      <c r="O15" s="5"/>
      <c r="P15" s="5"/>
      <c r="Q15" s="4"/>
      <c r="R15" s="4"/>
      <c r="S15" s="4"/>
      <c r="T15" s="4"/>
      <c r="U15" s="4"/>
      <c r="V15" s="4"/>
      <c r="W15" s="4"/>
      <c r="X15" s="4"/>
      <c r="Y15" s="4"/>
      <c r="Z15" s="4"/>
      <c r="AA15" s="4"/>
      <c r="AB15" s="4"/>
      <c r="AC15" s="4"/>
    </row>
    <row r="16" spans="2:29" ht="21" x14ac:dyDescent="0.4">
      <c r="B16" s="16" t="s">
        <v>5</v>
      </c>
      <c r="C16" s="5"/>
      <c r="D16" s="5"/>
      <c r="E16" s="8"/>
      <c r="F16" s="8"/>
      <c r="G16" s="8"/>
      <c r="H16" s="8"/>
      <c r="I16" s="18"/>
      <c r="J16" s="17"/>
      <c r="K16" s="17"/>
      <c r="L16" s="17"/>
      <c r="M16" s="5"/>
      <c r="N16" s="5"/>
      <c r="O16" s="5"/>
      <c r="P16" s="5"/>
      <c r="Q16" s="4"/>
      <c r="R16" s="4"/>
      <c r="S16" s="4"/>
      <c r="T16" s="4"/>
      <c r="U16" s="4"/>
      <c r="V16" s="4"/>
      <c r="W16" s="4"/>
      <c r="X16" s="4"/>
      <c r="Y16" s="4"/>
      <c r="Z16" s="4"/>
      <c r="AA16" s="4"/>
      <c r="AB16" s="4"/>
      <c r="AC16" s="4"/>
    </row>
    <row r="17" spans="1:29" ht="21.6" thickBot="1" x14ac:dyDescent="0.45">
      <c r="B17" s="16" t="s">
        <v>6</v>
      </c>
      <c r="C17" s="5"/>
      <c r="D17" s="5"/>
      <c r="E17" s="8"/>
      <c r="F17" s="8"/>
      <c r="G17" s="8"/>
      <c r="H17" s="8"/>
      <c r="I17" s="5"/>
      <c r="J17" s="17"/>
      <c r="K17" s="17"/>
      <c r="L17" s="17"/>
      <c r="M17" s="5"/>
      <c r="N17" s="5"/>
      <c r="O17" s="5"/>
      <c r="P17" s="5"/>
      <c r="Q17" s="4"/>
      <c r="R17" s="4"/>
      <c r="S17" s="4"/>
      <c r="T17" s="4"/>
      <c r="U17" s="4"/>
      <c r="V17" s="4"/>
      <c r="W17" s="4"/>
      <c r="X17" s="4"/>
      <c r="Y17" s="4"/>
      <c r="Z17" s="4"/>
      <c r="AA17" s="4"/>
      <c r="AB17" s="4"/>
      <c r="AC17" s="4"/>
    </row>
    <row r="18" spans="1:29" ht="60" customHeight="1" thickBot="1" x14ac:dyDescent="0.45">
      <c r="B18" s="19"/>
      <c r="C18" s="19"/>
      <c r="D18" s="19"/>
      <c r="E18" s="20"/>
      <c r="F18" s="20"/>
      <c r="G18" s="122" t="s">
        <v>7</v>
      </c>
      <c r="H18" s="123"/>
      <c r="I18" s="123"/>
      <c r="J18" s="124"/>
      <c r="K18" s="122" t="s">
        <v>8</v>
      </c>
      <c r="L18" s="123"/>
      <c r="M18" s="123"/>
      <c r="N18" s="123"/>
      <c r="O18" s="122" t="s">
        <v>9</v>
      </c>
      <c r="P18" s="123"/>
      <c r="Q18" s="123"/>
      <c r="R18" s="123"/>
      <c r="S18" s="122" t="s">
        <v>10</v>
      </c>
      <c r="T18" s="123"/>
      <c r="U18" s="123"/>
      <c r="V18" s="135"/>
      <c r="W18" s="136" t="s">
        <v>11</v>
      </c>
      <c r="X18" s="137"/>
    </row>
    <row r="19" spans="1:29" s="24" customFormat="1" ht="85.5" customHeight="1" thickBot="1" x14ac:dyDescent="0.35">
      <c r="A19" s="21" t="s">
        <v>12</v>
      </c>
      <c r="B19" s="21" t="s">
        <v>13</v>
      </c>
      <c r="C19" s="22" t="s">
        <v>14</v>
      </c>
      <c r="D19" s="23" t="s">
        <v>15</v>
      </c>
      <c r="E19" s="80" t="s">
        <v>16</v>
      </c>
      <c r="F19" s="78"/>
      <c r="G19" s="94" t="s">
        <v>17</v>
      </c>
      <c r="H19" s="49" t="s">
        <v>18</v>
      </c>
      <c r="I19" s="95" t="s">
        <v>19</v>
      </c>
      <c r="J19" s="96" t="s">
        <v>20</v>
      </c>
      <c r="K19" s="94" t="s">
        <v>17</v>
      </c>
      <c r="L19" s="49" t="s">
        <v>18</v>
      </c>
      <c r="M19" s="95" t="s">
        <v>19</v>
      </c>
      <c r="N19" s="48" t="s">
        <v>20</v>
      </c>
      <c r="O19" s="94" t="s">
        <v>17</v>
      </c>
      <c r="P19" s="49" t="s">
        <v>18</v>
      </c>
      <c r="Q19" s="95" t="s">
        <v>19</v>
      </c>
      <c r="R19" s="48" t="s">
        <v>20</v>
      </c>
      <c r="S19" s="94" t="s">
        <v>17</v>
      </c>
      <c r="T19" s="49" t="s">
        <v>18</v>
      </c>
      <c r="U19" s="95" t="s">
        <v>19</v>
      </c>
      <c r="V19" s="97" t="s">
        <v>20</v>
      </c>
      <c r="W19" s="47" t="s">
        <v>20</v>
      </c>
      <c r="X19" s="96" t="s">
        <v>21</v>
      </c>
    </row>
    <row r="20" spans="1:29" s="24" customFormat="1" ht="73.95" customHeight="1" thickBot="1" x14ac:dyDescent="0.35">
      <c r="A20" s="67">
        <v>1</v>
      </c>
      <c r="B20" s="79" t="s">
        <v>67</v>
      </c>
      <c r="C20" s="33" t="s">
        <v>22</v>
      </c>
      <c r="D20" s="30"/>
      <c r="E20" s="32"/>
      <c r="F20" s="99"/>
      <c r="G20" s="89">
        <v>153</v>
      </c>
      <c r="H20" s="90">
        <v>12</v>
      </c>
      <c r="I20" s="90">
        <f>G20*H20</f>
        <v>1836</v>
      </c>
      <c r="J20" s="91">
        <f>D20*I20</f>
        <v>0</v>
      </c>
      <c r="K20" s="89">
        <v>33</v>
      </c>
      <c r="L20" s="90">
        <v>12</v>
      </c>
      <c r="M20" s="90">
        <f>K20*12</f>
        <v>396</v>
      </c>
      <c r="N20" s="92">
        <f>D20*M20</f>
        <v>0</v>
      </c>
      <c r="O20" s="89">
        <v>52</v>
      </c>
      <c r="P20" s="90">
        <v>12</v>
      </c>
      <c r="Q20" s="90">
        <f t="shared" ref="Q20:Q27" si="0">O20*P20</f>
        <v>624</v>
      </c>
      <c r="R20" s="92">
        <f>D20*Q20</f>
        <v>0</v>
      </c>
      <c r="S20" s="89">
        <v>150</v>
      </c>
      <c r="T20" s="90">
        <v>12</v>
      </c>
      <c r="U20" s="90">
        <f t="shared" ref="U20:U27" si="1">S20*T20</f>
        <v>1800</v>
      </c>
      <c r="V20" s="93">
        <f>D20*U20</f>
        <v>0</v>
      </c>
      <c r="W20" s="108">
        <f>V20+R20+N20+J20</f>
        <v>0</v>
      </c>
      <c r="X20" s="91">
        <f>W20*1.2</f>
        <v>0</v>
      </c>
    </row>
    <row r="21" spans="1:29" s="24" customFormat="1" ht="67.95" customHeight="1" thickBot="1" x14ac:dyDescent="0.35">
      <c r="A21" s="67">
        <v>2</v>
      </c>
      <c r="B21" s="79" t="s">
        <v>23</v>
      </c>
      <c r="C21" s="33" t="s">
        <v>22</v>
      </c>
      <c r="D21" s="30"/>
      <c r="E21" s="32"/>
      <c r="F21" s="99"/>
      <c r="G21" s="31">
        <v>82</v>
      </c>
      <c r="H21" s="29">
        <v>12</v>
      </c>
      <c r="I21" s="29">
        <f t="shared" ref="I21:I25" si="2">G21*H21</f>
        <v>984</v>
      </c>
      <c r="J21" s="32">
        <f>D21*I21</f>
        <v>0</v>
      </c>
      <c r="K21" s="31">
        <v>18</v>
      </c>
      <c r="L21" s="29">
        <v>12</v>
      </c>
      <c r="M21" s="29">
        <f t="shared" ref="M21:M27" si="3">K21*12</f>
        <v>216</v>
      </c>
      <c r="N21" s="30">
        <f>D21*M21</f>
        <v>0</v>
      </c>
      <c r="O21" s="31">
        <v>28</v>
      </c>
      <c r="P21" s="29">
        <v>12</v>
      </c>
      <c r="Q21" s="29">
        <f t="shared" si="0"/>
        <v>336</v>
      </c>
      <c r="R21" s="30">
        <f>D21*Q21</f>
        <v>0</v>
      </c>
      <c r="S21" s="31">
        <v>81</v>
      </c>
      <c r="T21" s="29">
        <v>12</v>
      </c>
      <c r="U21" s="29">
        <f t="shared" si="1"/>
        <v>972</v>
      </c>
      <c r="V21" s="87">
        <f>D21*U21</f>
        <v>0</v>
      </c>
      <c r="W21" s="107">
        <f>V21+R21+N21+J21</f>
        <v>0</v>
      </c>
      <c r="X21" s="32">
        <f t="shared" ref="X21:X27" si="4">W21*1.2</f>
        <v>0</v>
      </c>
    </row>
    <row r="22" spans="1:29" s="24" customFormat="1" ht="37.950000000000003" customHeight="1" thickBot="1" x14ac:dyDescent="0.35">
      <c r="A22" s="67">
        <v>3</v>
      </c>
      <c r="B22" s="79" t="s">
        <v>24</v>
      </c>
      <c r="C22" s="33" t="s">
        <v>22</v>
      </c>
      <c r="D22" s="30"/>
      <c r="E22" s="32"/>
      <c r="F22" s="99"/>
      <c r="G22" s="31">
        <v>10</v>
      </c>
      <c r="H22" s="29">
        <v>12</v>
      </c>
      <c r="I22" s="29">
        <f t="shared" si="2"/>
        <v>120</v>
      </c>
      <c r="J22" s="32">
        <f>I22*D22</f>
        <v>0</v>
      </c>
      <c r="K22" s="31">
        <v>10</v>
      </c>
      <c r="L22" s="29">
        <v>12</v>
      </c>
      <c r="M22" s="29">
        <f t="shared" si="3"/>
        <v>120</v>
      </c>
      <c r="N22" s="30">
        <f>M22*D22</f>
        <v>0</v>
      </c>
      <c r="O22" s="31">
        <v>10</v>
      </c>
      <c r="P22" s="29">
        <v>12</v>
      </c>
      <c r="Q22" s="29">
        <f>O22*P22</f>
        <v>120</v>
      </c>
      <c r="R22" s="30">
        <f>Q22*D22</f>
        <v>0</v>
      </c>
      <c r="S22" s="31">
        <v>10</v>
      </c>
      <c r="T22" s="29">
        <v>12</v>
      </c>
      <c r="U22" s="29">
        <f t="shared" si="1"/>
        <v>120</v>
      </c>
      <c r="V22" s="87">
        <f>U22*D22</f>
        <v>0</v>
      </c>
      <c r="W22" s="107">
        <f>V22+R22+N22+J22</f>
        <v>0</v>
      </c>
      <c r="X22" s="32">
        <f t="shared" si="4"/>
        <v>0</v>
      </c>
    </row>
    <row r="23" spans="1:29" s="24" customFormat="1" ht="37.950000000000003" customHeight="1" thickBot="1" x14ac:dyDescent="0.35">
      <c r="A23" s="67">
        <v>4</v>
      </c>
      <c r="B23" s="79" t="s">
        <v>69</v>
      </c>
      <c r="C23" s="33" t="s">
        <v>22</v>
      </c>
      <c r="D23" s="30"/>
      <c r="E23" s="32"/>
      <c r="F23" s="99"/>
      <c r="G23" s="31">
        <v>100</v>
      </c>
      <c r="H23" s="29">
        <v>12</v>
      </c>
      <c r="I23" s="29">
        <f>G23*H23</f>
        <v>1200</v>
      </c>
      <c r="J23" s="32">
        <f>I23*D23</f>
        <v>0</v>
      </c>
      <c r="K23" s="31">
        <v>100</v>
      </c>
      <c r="L23" s="29">
        <v>12</v>
      </c>
      <c r="M23" s="29">
        <f>K23*L23</f>
        <v>1200</v>
      </c>
      <c r="N23" s="30">
        <f t="shared" ref="N23:N26" si="5">M23*D23</f>
        <v>0</v>
      </c>
      <c r="O23" s="31">
        <v>275</v>
      </c>
      <c r="P23" s="29">
        <v>12</v>
      </c>
      <c r="Q23" s="29">
        <f>O23*P23</f>
        <v>3300</v>
      </c>
      <c r="R23" s="30">
        <f t="shared" ref="R23:R26" si="6">Q23*D23</f>
        <v>0</v>
      </c>
      <c r="S23" s="31">
        <v>275</v>
      </c>
      <c r="T23" s="29">
        <v>12</v>
      </c>
      <c r="U23" s="29">
        <f>S23*T23</f>
        <v>3300</v>
      </c>
      <c r="V23" s="87">
        <f t="shared" ref="V23:V26" si="7">U23*D23</f>
        <v>0</v>
      </c>
      <c r="W23" s="107">
        <f>V23+N23+J23+R23</f>
        <v>0</v>
      </c>
      <c r="X23" s="32">
        <f t="shared" si="4"/>
        <v>0</v>
      </c>
    </row>
    <row r="24" spans="1:29" s="24" customFormat="1" ht="50.1" customHeight="1" thickBot="1" x14ac:dyDescent="0.35">
      <c r="A24" s="67">
        <v>5</v>
      </c>
      <c r="B24" s="79" t="s">
        <v>25</v>
      </c>
      <c r="C24" s="33" t="s">
        <v>22</v>
      </c>
      <c r="D24" s="30"/>
      <c r="E24" s="32"/>
      <c r="F24" s="99"/>
      <c r="G24" s="31">
        <v>10</v>
      </c>
      <c r="H24" s="29">
        <v>12</v>
      </c>
      <c r="I24" s="29">
        <f t="shared" si="2"/>
        <v>120</v>
      </c>
      <c r="J24" s="32">
        <f t="shared" ref="J24:J26" si="8">I24*D24</f>
        <v>0</v>
      </c>
      <c r="K24" s="31">
        <v>10</v>
      </c>
      <c r="L24" s="29">
        <v>12</v>
      </c>
      <c r="M24" s="29">
        <f t="shared" si="3"/>
        <v>120</v>
      </c>
      <c r="N24" s="30">
        <f>M24*D24</f>
        <v>0</v>
      </c>
      <c r="O24" s="31">
        <v>10</v>
      </c>
      <c r="P24" s="29">
        <v>12</v>
      </c>
      <c r="Q24" s="29">
        <f t="shared" si="0"/>
        <v>120</v>
      </c>
      <c r="R24" s="30">
        <f t="shared" si="6"/>
        <v>0</v>
      </c>
      <c r="S24" s="31">
        <v>10</v>
      </c>
      <c r="T24" s="29">
        <v>12</v>
      </c>
      <c r="U24" s="29">
        <f t="shared" si="1"/>
        <v>120</v>
      </c>
      <c r="V24" s="87">
        <f t="shared" si="7"/>
        <v>0</v>
      </c>
      <c r="W24" s="107">
        <f>V24+R24+N24+J24</f>
        <v>0</v>
      </c>
      <c r="X24" s="32">
        <f t="shared" si="4"/>
        <v>0</v>
      </c>
    </row>
    <row r="25" spans="1:29" ht="50.1" customHeight="1" thickBot="1" x14ac:dyDescent="0.35">
      <c r="A25" s="67">
        <v>6</v>
      </c>
      <c r="B25" s="79" t="s">
        <v>66</v>
      </c>
      <c r="C25" s="33" t="s">
        <v>22</v>
      </c>
      <c r="D25" s="30"/>
      <c r="E25" s="32"/>
      <c r="F25" s="99"/>
      <c r="G25" s="31">
        <v>1</v>
      </c>
      <c r="H25" s="29">
        <v>12</v>
      </c>
      <c r="I25" s="29">
        <f t="shared" si="2"/>
        <v>12</v>
      </c>
      <c r="J25" s="32">
        <f>I25*D25</f>
        <v>0</v>
      </c>
      <c r="K25" s="31">
        <v>1</v>
      </c>
      <c r="L25" s="29">
        <v>12</v>
      </c>
      <c r="M25" s="29">
        <f t="shared" si="3"/>
        <v>12</v>
      </c>
      <c r="N25" s="30">
        <f t="shared" si="5"/>
        <v>0</v>
      </c>
      <c r="O25" s="31">
        <v>1</v>
      </c>
      <c r="P25" s="29">
        <v>12</v>
      </c>
      <c r="Q25" s="29">
        <f t="shared" si="0"/>
        <v>12</v>
      </c>
      <c r="R25" s="30">
        <f t="shared" si="6"/>
        <v>0</v>
      </c>
      <c r="S25" s="31">
        <v>1</v>
      </c>
      <c r="T25" s="29">
        <v>12</v>
      </c>
      <c r="U25" s="29">
        <f t="shared" si="1"/>
        <v>12</v>
      </c>
      <c r="V25" s="87">
        <f t="shared" si="7"/>
        <v>0</v>
      </c>
      <c r="W25" s="107">
        <f>V25+R25+N25+J25</f>
        <v>0</v>
      </c>
      <c r="X25" s="32">
        <f t="shared" si="4"/>
        <v>0</v>
      </c>
    </row>
    <row r="26" spans="1:29" ht="50.1" customHeight="1" thickBot="1" x14ac:dyDescent="0.35">
      <c r="A26" s="67">
        <v>7</v>
      </c>
      <c r="B26" s="79" t="s">
        <v>26</v>
      </c>
      <c r="C26" s="33" t="s">
        <v>22</v>
      </c>
      <c r="D26" s="30"/>
      <c r="E26" s="32"/>
      <c r="F26" s="99"/>
      <c r="G26" s="31">
        <v>1</v>
      </c>
      <c r="H26" s="29">
        <v>12</v>
      </c>
      <c r="I26" s="29">
        <f>G26*H26</f>
        <v>12</v>
      </c>
      <c r="J26" s="32">
        <f t="shared" si="8"/>
        <v>0</v>
      </c>
      <c r="K26" s="31">
        <v>5</v>
      </c>
      <c r="L26" s="29">
        <v>12</v>
      </c>
      <c r="M26" s="29">
        <f t="shared" si="3"/>
        <v>60</v>
      </c>
      <c r="N26" s="30">
        <f t="shared" si="5"/>
        <v>0</v>
      </c>
      <c r="O26" s="31">
        <v>1</v>
      </c>
      <c r="P26" s="29">
        <v>12</v>
      </c>
      <c r="Q26" s="29">
        <f t="shared" si="0"/>
        <v>12</v>
      </c>
      <c r="R26" s="30">
        <f t="shared" si="6"/>
        <v>0</v>
      </c>
      <c r="S26" s="31">
        <v>1</v>
      </c>
      <c r="T26" s="29">
        <v>12</v>
      </c>
      <c r="U26" s="29">
        <f t="shared" si="1"/>
        <v>12</v>
      </c>
      <c r="V26" s="87">
        <f t="shared" si="7"/>
        <v>0</v>
      </c>
      <c r="W26" s="107">
        <f>V26+R26+N26+J26</f>
        <v>0</v>
      </c>
      <c r="X26" s="32">
        <f t="shared" si="4"/>
        <v>0</v>
      </c>
    </row>
    <row r="27" spans="1:29" ht="81.75" customHeight="1" thickBot="1" x14ac:dyDescent="0.35">
      <c r="A27" s="81">
        <v>8</v>
      </c>
      <c r="B27" s="82" t="s">
        <v>27</v>
      </c>
      <c r="C27" s="71" t="s">
        <v>68</v>
      </c>
      <c r="D27" s="83"/>
      <c r="E27" s="84"/>
      <c r="F27" s="100"/>
      <c r="G27" s="34">
        <v>1</v>
      </c>
      <c r="H27" s="29">
        <v>12</v>
      </c>
      <c r="I27" s="29">
        <f>G27*H27</f>
        <v>12</v>
      </c>
      <c r="J27" s="32">
        <f>I27*D27</f>
        <v>0</v>
      </c>
      <c r="K27" s="34">
        <v>1</v>
      </c>
      <c r="L27" s="29">
        <v>12</v>
      </c>
      <c r="M27" s="29">
        <f t="shared" si="3"/>
        <v>12</v>
      </c>
      <c r="N27" s="30">
        <f>M27*D27</f>
        <v>0</v>
      </c>
      <c r="O27" s="34">
        <v>1</v>
      </c>
      <c r="P27" s="29">
        <v>12</v>
      </c>
      <c r="Q27" s="29">
        <f t="shared" si="0"/>
        <v>12</v>
      </c>
      <c r="R27" s="30">
        <f>Q27*D27</f>
        <v>0</v>
      </c>
      <c r="S27" s="34">
        <v>1</v>
      </c>
      <c r="T27" s="29">
        <v>12</v>
      </c>
      <c r="U27" s="29">
        <f t="shared" si="1"/>
        <v>12</v>
      </c>
      <c r="V27" s="87">
        <f>U27*D27</f>
        <v>0</v>
      </c>
      <c r="W27" s="109">
        <f>V27+R27+N27+J27</f>
        <v>0</v>
      </c>
      <c r="X27" s="110">
        <f t="shared" si="4"/>
        <v>0</v>
      </c>
    </row>
    <row r="28" spans="1:29" ht="35.1" customHeight="1" thickBot="1" x14ac:dyDescent="0.55000000000000004">
      <c r="B28" s="35"/>
      <c r="C28" s="35"/>
      <c r="D28" s="35"/>
      <c r="E28" s="36"/>
      <c r="F28" s="36"/>
      <c r="G28" s="125" t="s">
        <v>28</v>
      </c>
      <c r="H28" s="126"/>
      <c r="I28" s="126"/>
      <c r="J28" s="85">
        <f>J20+J21+J22+J24+J25+J26+J27+J23</f>
        <v>0</v>
      </c>
      <c r="K28" s="125" t="s">
        <v>29</v>
      </c>
      <c r="L28" s="126"/>
      <c r="M28" s="126"/>
      <c r="N28" s="86">
        <f>N20+N21+N22+N24+N25+N26+N27+N23</f>
        <v>0</v>
      </c>
      <c r="O28" s="125" t="s">
        <v>30</v>
      </c>
      <c r="P28" s="126"/>
      <c r="Q28" s="126"/>
      <c r="R28" s="86">
        <f>R20+R21+R22+R23+R24+R25+R26+R27</f>
        <v>0</v>
      </c>
      <c r="S28" s="125" t="s">
        <v>31</v>
      </c>
      <c r="T28" s="126"/>
      <c r="U28" s="126"/>
      <c r="V28" s="88">
        <f>V20+V21+V22+V24+V25+V26+V27+V23</f>
        <v>0</v>
      </c>
      <c r="W28" s="111">
        <f>SUM(W20:W27)</f>
        <v>0</v>
      </c>
      <c r="X28" s="112">
        <f>SUM(X20:X27)</f>
        <v>0</v>
      </c>
      <c r="Y28" s="98"/>
      <c r="Z28" s="37"/>
    </row>
    <row r="29" spans="1:29" ht="35.1" customHeight="1" x14ac:dyDescent="0.4">
      <c r="B29" s="38"/>
      <c r="C29" s="38"/>
      <c r="D29" s="38"/>
      <c r="E29" s="39"/>
      <c r="F29" s="39"/>
      <c r="G29" s="39"/>
      <c r="H29" s="39"/>
      <c r="I29" s="38"/>
      <c r="J29" s="40" t="s">
        <v>32</v>
      </c>
      <c r="K29" s="40"/>
      <c r="L29" s="40"/>
      <c r="M29" s="41"/>
      <c r="N29" s="38"/>
      <c r="O29" s="38"/>
      <c r="P29" s="38"/>
      <c r="Q29" s="4"/>
      <c r="R29" s="4"/>
      <c r="S29" s="4"/>
      <c r="T29" s="4"/>
      <c r="U29" s="4"/>
      <c r="V29" s="4"/>
      <c r="W29" s="4"/>
      <c r="X29" s="4"/>
      <c r="Y29" s="4"/>
      <c r="Z29" s="4"/>
      <c r="AA29" s="4"/>
      <c r="AB29" s="4"/>
      <c r="AC29" s="4"/>
    </row>
    <row r="30" spans="1:29" ht="39.9" customHeight="1" thickBot="1" x14ac:dyDescent="0.35">
      <c r="B30" s="127" t="s">
        <v>62</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row>
    <row r="31" spans="1:29" ht="60" customHeight="1" thickBot="1" x14ac:dyDescent="0.45">
      <c r="B31" s="19"/>
      <c r="C31" s="19"/>
      <c r="D31" s="19"/>
      <c r="E31" s="20"/>
      <c r="F31" s="99"/>
      <c r="G31" s="129" t="s">
        <v>7</v>
      </c>
      <c r="H31" s="130"/>
      <c r="I31" s="130"/>
      <c r="J31" s="130"/>
      <c r="K31" s="129" t="s">
        <v>8</v>
      </c>
      <c r="L31" s="130"/>
      <c r="M31" s="130"/>
      <c r="N31" s="130"/>
      <c r="O31" s="129" t="s">
        <v>9</v>
      </c>
      <c r="P31" s="130"/>
      <c r="Q31" s="130"/>
      <c r="R31" s="130"/>
      <c r="S31" s="129" t="s">
        <v>10</v>
      </c>
      <c r="T31" s="130"/>
      <c r="U31" s="130"/>
      <c r="V31" s="147"/>
      <c r="W31" s="136" t="s">
        <v>11</v>
      </c>
      <c r="X31" s="137"/>
    </row>
    <row r="32" spans="1:29" s="24" customFormat="1" ht="45.6" customHeight="1" thickBot="1" x14ac:dyDescent="0.35">
      <c r="B32" s="21" t="s">
        <v>13</v>
      </c>
      <c r="C32" s="22" t="s">
        <v>14</v>
      </c>
      <c r="D32" s="23" t="s">
        <v>58</v>
      </c>
      <c r="E32" s="23" t="s">
        <v>59</v>
      </c>
      <c r="F32" s="99"/>
      <c r="G32" s="159" t="s">
        <v>17</v>
      </c>
      <c r="H32" s="160"/>
      <c r="I32" s="113" t="s">
        <v>60</v>
      </c>
      <c r="J32" s="113" t="s">
        <v>20</v>
      </c>
      <c r="K32" s="159" t="s">
        <v>17</v>
      </c>
      <c r="L32" s="160"/>
      <c r="M32" s="113" t="s">
        <v>60</v>
      </c>
      <c r="N32" s="113" t="s">
        <v>20</v>
      </c>
      <c r="O32" s="159" t="s">
        <v>17</v>
      </c>
      <c r="P32" s="160"/>
      <c r="Q32" s="113" t="s">
        <v>60</v>
      </c>
      <c r="R32" s="113" t="s">
        <v>20</v>
      </c>
      <c r="S32" s="159" t="s">
        <v>17</v>
      </c>
      <c r="T32" s="160"/>
      <c r="U32" s="113" t="s">
        <v>60</v>
      </c>
      <c r="V32" s="114" t="s">
        <v>20</v>
      </c>
      <c r="W32" s="117" t="s">
        <v>20</v>
      </c>
      <c r="X32" s="117" t="s">
        <v>21</v>
      </c>
    </row>
    <row r="33" spans="1:29" s="24" customFormat="1" ht="60" customHeight="1" x14ac:dyDescent="0.5">
      <c r="A33" s="21">
        <v>9</v>
      </c>
      <c r="B33" s="25" t="s">
        <v>56</v>
      </c>
      <c r="C33" s="26" t="s">
        <v>57</v>
      </c>
      <c r="D33" s="27"/>
      <c r="E33" s="28"/>
      <c r="F33" s="100"/>
      <c r="G33" s="161">
        <v>0</v>
      </c>
      <c r="H33" s="162"/>
      <c r="I33" s="29"/>
      <c r="J33" s="106">
        <f>I33*G33</f>
        <v>0</v>
      </c>
      <c r="K33" s="161">
        <v>0</v>
      </c>
      <c r="L33" s="162"/>
      <c r="M33" s="29"/>
      <c r="N33" s="105">
        <f>M33*K33</f>
        <v>0</v>
      </c>
      <c r="O33" s="161">
        <v>300</v>
      </c>
      <c r="P33" s="162"/>
      <c r="Q33" s="29"/>
      <c r="R33" s="106">
        <f>Q33*O33</f>
        <v>0</v>
      </c>
      <c r="S33" s="161">
        <v>600</v>
      </c>
      <c r="T33" s="162"/>
      <c r="U33" s="29"/>
      <c r="V33" s="87">
        <f>U33*S33</f>
        <v>0</v>
      </c>
      <c r="W33" s="106">
        <f>V33+R33+N33+J33</f>
        <v>0</v>
      </c>
      <c r="X33" s="118">
        <f>W33*1.2</f>
        <v>0</v>
      </c>
      <c r="Z33" s="42"/>
    </row>
    <row r="34" spans="1:29" ht="21" x14ac:dyDescent="0.4">
      <c r="B34" s="16" t="s">
        <v>71</v>
      </c>
      <c r="C34" s="19"/>
      <c r="D34" s="19"/>
      <c r="E34" s="20"/>
      <c r="F34" s="20"/>
      <c r="G34" s="20"/>
      <c r="H34" s="20"/>
      <c r="I34" s="19"/>
      <c r="J34" s="43"/>
      <c r="K34" s="43"/>
      <c r="L34" s="43"/>
      <c r="M34" s="19"/>
      <c r="N34" s="19"/>
      <c r="O34" s="19"/>
      <c r="P34" s="19"/>
      <c r="Q34" s="4"/>
      <c r="R34" s="4"/>
      <c r="S34" s="4"/>
      <c r="T34" s="4"/>
      <c r="U34" s="4"/>
      <c r="V34" s="4"/>
      <c r="W34" s="4"/>
      <c r="X34" s="4"/>
      <c r="Y34" s="4"/>
      <c r="Z34" s="4"/>
      <c r="AA34" s="4"/>
      <c r="AB34" s="4"/>
      <c r="AC34" s="4"/>
    </row>
    <row r="35" spans="1:29" ht="21" x14ac:dyDescent="0.4">
      <c r="B35" s="16" t="s">
        <v>64</v>
      </c>
      <c r="C35" s="19"/>
      <c r="D35" s="19"/>
      <c r="E35" s="20"/>
      <c r="F35" s="20"/>
      <c r="G35" s="20"/>
      <c r="H35" s="20"/>
      <c r="I35" s="19"/>
      <c r="J35" s="43"/>
      <c r="K35" s="43"/>
      <c r="L35" s="43"/>
      <c r="M35" s="19"/>
      <c r="N35" s="19"/>
      <c r="O35" s="19"/>
      <c r="P35" s="19"/>
      <c r="Q35" s="4"/>
      <c r="R35" s="4"/>
      <c r="S35" s="4"/>
      <c r="T35" s="4"/>
      <c r="U35" s="4"/>
      <c r="V35" s="4"/>
      <c r="W35" s="4"/>
      <c r="X35" s="4"/>
      <c r="Y35" s="4"/>
      <c r="Z35" s="4"/>
      <c r="AA35" s="4"/>
      <c r="AB35" s="4"/>
      <c r="AC35" s="4"/>
    </row>
    <row r="36" spans="1:29" ht="35.1" customHeight="1" x14ac:dyDescent="0.3">
      <c r="B36" s="35"/>
      <c r="C36" s="35"/>
      <c r="D36" s="35"/>
      <c r="E36" s="36"/>
      <c r="F36" s="36"/>
      <c r="G36" s="36"/>
      <c r="H36" s="36"/>
      <c r="I36" s="35"/>
      <c r="J36" s="44"/>
      <c r="K36" s="44"/>
      <c r="L36" s="44"/>
      <c r="M36" s="45"/>
      <c r="N36" s="45"/>
      <c r="O36" s="45"/>
      <c r="P36" s="45"/>
      <c r="Q36" s="18"/>
      <c r="R36" s="15"/>
      <c r="S36" s="15"/>
      <c r="T36" s="15"/>
      <c r="U36" s="18"/>
      <c r="V36" s="15"/>
      <c r="W36" s="15"/>
      <c r="X36" s="15"/>
      <c r="Y36" s="15"/>
      <c r="Z36" s="15"/>
      <c r="AA36" s="15"/>
      <c r="AB36" s="15"/>
      <c r="AC36" s="4"/>
    </row>
    <row r="37" spans="1:29" ht="39.9" customHeight="1" x14ac:dyDescent="0.3">
      <c r="B37" s="127" t="s">
        <v>33</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row>
    <row r="38" spans="1:29" ht="21" x14ac:dyDescent="0.4">
      <c r="B38" s="128"/>
      <c r="C38" s="128"/>
      <c r="D38" s="128"/>
      <c r="E38" s="128"/>
      <c r="F38" s="128"/>
      <c r="G38" s="128"/>
      <c r="H38" s="128"/>
      <c r="I38" s="128"/>
      <c r="J38" s="128"/>
      <c r="K38" s="128"/>
      <c r="L38" s="128"/>
      <c r="M38" s="128"/>
      <c r="N38" s="128"/>
      <c r="O38" s="46"/>
      <c r="P38" s="46"/>
      <c r="Q38" s="4"/>
      <c r="R38" s="4"/>
      <c r="S38" s="4"/>
      <c r="T38" s="4"/>
      <c r="U38" s="4"/>
      <c r="V38" s="4"/>
      <c r="W38" s="4"/>
      <c r="X38" s="4"/>
      <c r="Y38" s="4"/>
      <c r="Z38" s="4"/>
      <c r="AA38" s="4"/>
      <c r="AB38" s="4"/>
      <c r="AC38" s="4"/>
    </row>
    <row r="39" spans="1:29" ht="21.6" thickBot="1" x14ac:dyDescent="0.45">
      <c r="B39" s="19"/>
      <c r="C39" s="19"/>
      <c r="D39" s="19"/>
      <c r="E39" s="20"/>
      <c r="F39" s="20"/>
      <c r="G39" s="20"/>
      <c r="H39" s="20"/>
      <c r="I39" s="19"/>
      <c r="J39" s="43"/>
      <c r="K39" s="43"/>
      <c r="L39" s="43"/>
      <c r="M39" s="19"/>
      <c r="N39" s="19"/>
      <c r="O39" s="19"/>
      <c r="P39" s="19"/>
      <c r="Q39" s="4"/>
      <c r="R39" s="4"/>
      <c r="S39" s="4"/>
      <c r="T39" s="4"/>
      <c r="U39" s="4"/>
      <c r="V39" s="4"/>
      <c r="W39" s="4"/>
      <c r="X39" s="4"/>
      <c r="Y39" s="4"/>
      <c r="Z39" s="4"/>
      <c r="AA39" s="4"/>
      <c r="AB39" s="4"/>
      <c r="AC39" s="4"/>
    </row>
    <row r="40" spans="1:29" ht="60" customHeight="1" thickBot="1" x14ac:dyDescent="0.45">
      <c r="B40" s="19"/>
      <c r="C40" s="19"/>
      <c r="D40" s="19"/>
      <c r="E40" s="20"/>
      <c r="F40" s="20"/>
      <c r="G40" s="129" t="s">
        <v>7</v>
      </c>
      <c r="H40" s="130"/>
      <c r="I40" s="130"/>
      <c r="J40" s="130"/>
      <c r="K40" s="129" t="s">
        <v>8</v>
      </c>
      <c r="L40" s="130"/>
      <c r="M40" s="130"/>
      <c r="N40" s="130"/>
      <c r="O40" s="129" t="s">
        <v>9</v>
      </c>
      <c r="P40" s="130"/>
      <c r="Q40" s="130"/>
      <c r="R40" s="130"/>
      <c r="S40" s="129" t="s">
        <v>10</v>
      </c>
      <c r="T40" s="130"/>
      <c r="U40" s="130"/>
      <c r="V40" s="130"/>
      <c r="W40" s="131" t="s">
        <v>11</v>
      </c>
      <c r="X40" s="132"/>
    </row>
    <row r="41" spans="1:29" s="24" customFormat="1" ht="75" customHeight="1" thickBot="1" x14ac:dyDescent="0.35">
      <c r="B41" s="47" t="s">
        <v>34</v>
      </c>
      <c r="C41" s="48" t="s">
        <v>14</v>
      </c>
      <c r="D41" s="49" t="s">
        <v>15</v>
      </c>
      <c r="E41" s="50" t="s">
        <v>16</v>
      </c>
      <c r="F41" s="66" t="s">
        <v>55</v>
      </c>
      <c r="G41" s="150" t="s">
        <v>35</v>
      </c>
      <c r="H41" s="151"/>
      <c r="I41" s="152"/>
      <c r="J41" s="48" t="s">
        <v>20</v>
      </c>
      <c r="K41" s="153" t="s">
        <v>35</v>
      </c>
      <c r="L41" s="154"/>
      <c r="M41" s="155"/>
      <c r="N41" s="48" t="s">
        <v>20</v>
      </c>
      <c r="O41" s="153" t="s">
        <v>35</v>
      </c>
      <c r="P41" s="154"/>
      <c r="Q41" s="155"/>
      <c r="R41" s="48" t="s">
        <v>20</v>
      </c>
      <c r="S41" s="153" t="s">
        <v>35</v>
      </c>
      <c r="T41" s="154"/>
      <c r="U41" s="155"/>
      <c r="V41" s="48" t="s">
        <v>20</v>
      </c>
      <c r="W41" s="115" t="s">
        <v>20</v>
      </c>
      <c r="X41" s="116" t="s">
        <v>21</v>
      </c>
    </row>
    <row r="42" spans="1:29" s="55" customFormat="1" ht="72.75" customHeight="1" x14ac:dyDescent="0.3">
      <c r="A42" s="21">
        <v>10</v>
      </c>
      <c r="B42" s="73" t="s">
        <v>63</v>
      </c>
      <c r="C42" s="51" t="s">
        <v>54</v>
      </c>
      <c r="D42" s="52"/>
      <c r="E42" s="53"/>
      <c r="F42" s="72"/>
      <c r="G42" s="156">
        <v>140</v>
      </c>
      <c r="H42" s="157"/>
      <c r="I42" s="158"/>
      <c r="J42" s="52">
        <f>G42*F42</f>
        <v>0</v>
      </c>
      <c r="K42" s="156">
        <v>110</v>
      </c>
      <c r="L42" s="157"/>
      <c r="M42" s="158"/>
      <c r="N42" s="52">
        <f>K42*F42</f>
        <v>0</v>
      </c>
      <c r="O42" s="156">
        <v>130</v>
      </c>
      <c r="P42" s="157"/>
      <c r="Q42" s="158"/>
      <c r="R42" s="52">
        <f>O42*F42</f>
        <v>0</v>
      </c>
      <c r="S42" s="156">
        <v>150</v>
      </c>
      <c r="T42" s="157"/>
      <c r="U42" s="158"/>
      <c r="V42" s="52">
        <f>S42*F42</f>
        <v>0</v>
      </c>
      <c r="W42" s="54">
        <f>V42+R42+N42+J42</f>
        <v>0</v>
      </c>
      <c r="X42" s="54">
        <f>W42*1.2</f>
        <v>0</v>
      </c>
    </row>
    <row r="43" spans="1:29" s="56" customFormat="1" ht="42" customHeight="1" x14ac:dyDescent="0.55000000000000004">
      <c r="B43" s="57"/>
      <c r="C43" s="58"/>
      <c r="D43" s="58"/>
      <c r="E43" s="59"/>
      <c r="F43" s="59"/>
      <c r="G43" s="59"/>
      <c r="H43" s="59"/>
      <c r="I43" s="58"/>
      <c r="J43" s="60"/>
      <c r="K43" s="60"/>
      <c r="L43" s="60"/>
      <c r="M43" s="58"/>
      <c r="N43" s="58"/>
      <c r="O43" s="58"/>
      <c r="P43" s="58"/>
      <c r="Q43" s="58"/>
      <c r="R43" s="58"/>
      <c r="S43" s="58"/>
      <c r="T43" s="58"/>
      <c r="U43" s="58"/>
      <c r="V43" s="58"/>
      <c r="W43" s="58"/>
      <c r="X43" s="58"/>
      <c r="Y43" s="58"/>
      <c r="Z43" s="58"/>
      <c r="AA43" s="62"/>
      <c r="AB43" s="58"/>
      <c r="AC43" s="61"/>
    </row>
    <row r="44" spans="1:29" ht="39.9" customHeight="1" x14ac:dyDescent="0.3">
      <c r="B44" s="127" t="s">
        <v>37</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1:29" ht="21" x14ac:dyDescent="0.4">
      <c r="B45" s="128" t="s">
        <v>38</v>
      </c>
      <c r="C45" s="128"/>
      <c r="D45" s="128"/>
      <c r="E45" s="128"/>
      <c r="F45" s="128"/>
      <c r="G45" s="128"/>
      <c r="H45" s="128"/>
      <c r="I45" s="128"/>
      <c r="J45" s="128"/>
      <c r="K45" s="128"/>
      <c r="L45" s="128"/>
      <c r="M45" s="128"/>
      <c r="N45" s="128"/>
      <c r="O45" s="7"/>
      <c r="P45" s="7"/>
      <c r="Q45" s="4"/>
      <c r="R45" s="4"/>
      <c r="S45" s="4"/>
      <c r="T45" s="4"/>
      <c r="U45" s="4"/>
      <c r="V45" s="4"/>
      <c r="W45" s="4"/>
      <c r="X45" s="4"/>
      <c r="Y45" s="4"/>
      <c r="Z45" s="4"/>
      <c r="AA45" s="4"/>
      <c r="AB45" s="4"/>
      <c r="AC45" s="4"/>
    </row>
    <row r="46" spans="1:29" ht="15.6" x14ac:dyDescent="0.3">
      <c r="B46" s="7"/>
      <c r="C46" s="7"/>
      <c r="D46" s="7"/>
      <c r="E46" s="7"/>
      <c r="F46" s="7"/>
      <c r="G46" s="7"/>
      <c r="H46" s="7"/>
      <c r="I46" s="7"/>
      <c r="J46" s="7"/>
      <c r="K46" s="7"/>
      <c r="L46" s="7"/>
      <c r="M46" s="7"/>
      <c r="N46" s="7"/>
      <c r="O46" s="7"/>
      <c r="P46" s="7"/>
      <c r="Q46" s="4"/>
      <c r="R46" s="4"/>
      <c r="S46" s="4"/>
      <c r="T46" s="4"/>
      <c r="U46" s="4"/>
      <c r="V46" s="4"/>
      <c r="W46" s="4"/>
      <c r="X46" s="4"/>
      <c r="Y46" s="4"/>
      <c r="Z46" s="4"/>
      <c r="AA46" s="4"/>
      <c r="AB46" s="4"/>
      <c r="AC46" s="4"/>
    </row>
    <row r="47" spans="1:29" ht="16.2" thickBot="1" x14ac:dyDescent="0.35">
      <c r="B47" s="5"/>
      <c r="C47" s="5"/>
      <c r="D47" s="5"/>
      <c r="E47" s="8"/>
      <c r="F47" s="8"/>
      <c r="G47" s="4"/>
      <c r="H47" s="4"/>
      <c r="I47" s="4"/>
      <c r="J47" s="4"/>
      <c r="K47" s="4"/>
      <c r="L47" s="4"/>
      <c r="M47" s="4"/>
      <c r="N47" s="4"/>
      <c r="O47" s="4"/>
      <c r="P47" s="4"/>
      <c r="Q47" s="4"/>
      <c r="R47" s="4"/>
      <c r="S47" s="4"/>
      <c r="T47" s="4"/>
      <c r="U47" s="4"/>
      <c r="V47" s="4"/>
      <c r="W47" s="4"/>
      <c r="X47" s="4"/>
      <c r="Y47" s="4"/>
      <c r="Z47" s="4"/>
      <c r="AA47" s="4"/>
      <c r="AB47" s="4"/>
      <c r="AC47" s="4"/>
    </row>
    <row r="48" spans="1:29" ht="60" customHeight="1" thickBot="1" x14ac:dyDescent="0.35">
      <c r="B48" s="68" t="s">
        <v>13</v>
      </c>
      <c r="C48" s="22" t="s">
        <v>14</v>
      </c>
      <c r="D48" s="23" t="s">
        <v>39</v>
      </c>
      <c r="E48" s="69" t="s">
        <v>40</v>
      </c>
      <c r="F48" s="70" t="s">
        <v>61</v>
      </c>
      <c r="K48" s="64"/>
      <c r="L48" s="64"/>
      <c r="M48" s="4"/>
      <c r="N48" s="4"/>
      <c r="O48" s="4"/>
      <c r="P48" s="4"/>
      <c r="Q48" s="4"/>
      <c r="R48" s="4"/>
      <c r="S48" s="4"/>
      <c r="T48" s="4"/>
      <c r="U48" s="4"/>
      <c r="V48" s="4"/>
      <c r="W48" s="4"/>
      <c r="X48" s="4"/>
      <c r="Y48" s="4"/>
      <c r="Z48" s="4"/>
      <c r="AA48" s="4"/>
      <c r="AB48" s="4"/>
      <c r="AC48" s="4"/>
    </row>
    <row r="49" spans="1:6" ht="48" customHeight="1" thickBot="1" x14ac:dyDescent="0.35">
      <c r="A49" s="67">
        <v>10</v>
      </c>
      <c r="B49" s="79" t="s">
        <v>41</v>
      </c>
      <c r="C49" s="33" t="s">
        <v>36</v>
      </c>
      <c r="D49" s="30"/>
      <c r="E49" s="29">
        <v>10</v>
      </c>
      <c r="F49" s="30">
        <f>D49*E49</f>
        <v>0</v>
      </c>
    </row>
    <row r="50" spans="1:6" ht="48" customHeight="1" thickBot="1" x14ac:dyDescent="0.35">
      <c r="A50" s="67">
        <v>11</v>
      </c>
      <c r="B50" s="79" t="s">
        <v>42</v>
      </c>
      <c r="C50" s="33" t="s">
        <v>36</v>
      </c>
      <c r="D50" s="30"/>
      <c r="E50" s="29">
        <v>10</v>
      </c>
      <c r="F50" s="30">
        <f t="shared" ref="F50:F57" si="9">D50*E50</f>
        <v>0</v>
      </c>
    </row>
    <row r="51" spans="1:6" ht="48" customHeight="1" thickBot="1" x14ac:dyDescent="0.35">
      <c r="A51" s="67">
        <v>12</v>
      </c>
      <c r="B51" s="79" t="s">
        <v>43</v>
      </c>
      <c r="C51" s="33" t="s">
        <v>36</v>
      </c>
      <c r="D51" s="30"/>
      <c r="E51" s="29">
        <v>5</v>
      </c>
      <c r="F51" s="30">
        <f t="shared" si="9"/>
        <v>0</v>
      </c>
    </row>
    <row r="52" spans="1:6" ht="48" customHeight="1" thickBot="1" x14ac:dyDescent="0.35">
      <c r="A52" s="67">
        <v>13</v>
      </c>
      <c r="B52" s="79" t="s">
        <v>44</v>
      </c>
      <c r="C52" s="33" t="s">
        <v>36</v>
      </c>
      <c r="D52" s="30"/>
      <c r="E52" s="29">
        <v>5</v>
      </c>
      <c r="F52" s="30">
        <f t="shared" si="9"/>
        <v>0</v>
      </c>
    </row>
    <row r="53" spans="1:6" ht="48" customHeight="1" thickBot="1" x14ac:dyDescent="0.35">
      <c r="A53" s="67">
        <v>14</v>
      </c>
      <c r="B53" s="79" t="s">
        <v>45</v>
      </c>
      <c r="C53" s="33" t="s">
        <v>36</v>
      </c>
      <c r="D53" s="30"/>
      <c r="E53" s="29">
        <v>5</v>
      </c>
      <c r="F53" s="30">
        <f t="shared" si="9"/>
        <v>0</v>
      </c>
    </row>
    <row r="54" spans="1:6" ht="48" customHeight="1" thickBot="1" x14ac:dyDescent="0.35">
      <c r="A54" s="67">
        <v>15</v>
      </c>
      <c r="B54" s="79" t="s">
        <v>46</v>
      </c>
      <c r="C54" s="33" t="s">
        <v>36</v>
      </c>
      <c r="D54" s="30"/>
      <c r="E54" s="29">
        <v>5</v>
      </c>
      <c r="F54" s="30">
        <f t="shared" si="9"/>
        <v>0</v>
      </c>
    </row>
    <row r="55" spans="1:6" ht="48" customHeight="1" thickBot="1" x14ac:dyDescent="0.35">
      <c r="A55" s="67">
        <v>16</v>
      </c>
      <c r="B55" s="79" t="s">
        <v>47</v>
      </c>
      <c r="C55" s="33" t="s">
        <v>36</v>
      </c>
      <c r="D55" s="30"/>
      <c r="E55" s="29">
        <v>10</v>
      </c>
      <c r="F55" s="30">
        <f t="shared" si="9"/>
        <v>0</v>
      </c>
    </row>
    <row r="56" spans="1:6" ht="48" customHeight="1" thickBot="1" x14ac:dyDescent="0.35">
      <c r="A56" s="67">
        <v>17</v>
      </c>
      <c r="B56" s="79" t="s">
        <v>48</v>
      </c>
      <c r="C56" s="33" t="s">
        <v>36</v>
      </c>
      <c r="D56" s="30"/>
      <c r="E56" s="29">
        <v>5</v>
      </c>
      <c r="F56" s="30">
        <f t="shared" si="9"/>
        <v>0</v>
      </c>
    </row>
    <row r="57" spans="1:6" ht="48" customHeight="1" x14ac:dyDescent="0.3">
      <c r="A57" s="67">
        <v>18</v>
      </c>
      <c r="B57" s="79" t="s">
        <v>49</v>
      </c>
      <c r="C57" s="33" t="s">
        <v>50</v>
      </c>
      <c r="D57" s="30"/>
      <c r="E57" s="29">
        <v>5</v>
      </c>
      <c r="F57" s="30">
        <f t="shared" si="9"/>
        <v>0</v>
      </c>
    </row>
    <row r="58" spans="1:6" ht="48" customHeight="1" thickBot="1" x14ac:dyDescent="0.35">
      <c r="A58" s="101">
        <v>19</v>
      </c>
      <c r="B58" s="79" t="s">
        <v>70</v>
      </c>
      <c r="C58" s="33" t="s">
        <v>50</v>
      </c>
      <c r="D58" s="30"/>
      <c r="E58" s="29">
        <v>10</v>
      </c>
      <c r="F58" s="102">
        <f>D58*E58</f>
        <v>0</v>
      </c>
    </row>
    <row r="59" spans="1:6" ht="48" customHeight="1" thickBot="1" x14ac:dyDescent="0.35">
      <c r="A59" s="119" t="s">
        <v>51</v>
      </c>
      <c r="B59" s="133"/>
      <c r="C59" s="133"/>
      <c r="D59" s="133"/>
      <c r="E59" s="134"/>
      <c r="F59" s="103">
        <f>SUM(F49:F58)</f>
        <v>0</v>
      </c>
    </row>
    <row r="60" spans="1:6" ht="48" customHeight="1" x14ac:dyDescent="0.3">
      <c r="A60" s="119" t="s">
        <v>52</v>
      </c>
      <c r="B60" s="148"/>
      <c r="C60" s="148"/>
      <c r="D60" s="148"/>
      <c r="E60" s="149"/>
      <c r="F60" s="104">
        <f>F59*4</f>
        <v>0</v>
      </c>
    </row>
    <row r="66" spans="1:24" s="55" customFormat="1" ht="93.75" customHeight="1" x14ac:dyDescent="0.3">
      <c r="A66" s="119" t="s">
        <v>65</v>
      </c>
      <c r="B66" s="120"/>
      <c r="C66" s="121">
        <f>F60+W42+W33+W28</f>
        <v>0</v>
      </c>
      <c r="D66" s="120"/>
      <c r="E66" s="74"/>
      <c r="F66" s="74"/>
      <c r="G66" s="75"/>
      <c r="H66" s="76"/>
      <c r="J66" s="74"/>
      <c r="K66" s="75"/>
      <c r="L66" s="76"/>
      <c r="N66" s="74"/>
      <c r="O66" s="75"/>
      <c r="P66" s="76"/>
      <c r="R66" s="74"/>
      <c r="S66" s="75"/>
      <c r="T66" s="76"/>
      <c r="V66" s="74"/>
      <c r="W66" s="74"/>
      <c r="X66" s="77"/>
    </row>
  </sheetData>
  <mergeCells count="49">
    <mergeCell ref="O32:P32"/>
    <mergeCell ref="S32:T32"/>
    <mergeCell ref="O33:P33"/>
    <mergeCell ref="S33:T33"/>
    <mergeCell ref="G32:H32"/>
    <mergeCell ref="G33:H33"/>
    <mergeCell ref="K32:L32"/>
    <mergeCell ref="K33:L33"/>
    <mergeCell ref="A60:E60"/>
    <mergeCell ref="B44:AC44"/>
    <mergeCell ref="B45:N45"/>
    <mergeCell ref="G41:I41"/>
    <mergeCell ref="K41:M41"/>
    <mergeCell ref="O41:Q41"/>
    <mergeCell ref="S41:U41"/>
    <mergeCell ref="G42:I42"/>
    <mergeCell ref="K42:M42"/>
    <mergeCell ref="O42:Q42"/>
    <mergeCell ref="S42:U42"/>
    <mergeCell ref="S28:U28"/>
    <mergeCell ref="G31:J31"/>
    <mergeCell ref="K31:N31"/>
    <mergeCell ref="O31:R31"/>
    <mergeCell ref="S31:V31"/>
    <mergeCell ref="B30:AC30"/>
    <mergeCell ref="W31:X31"/>
    <mergeCell ref="S18:V18"/>
    <mergeCell ref="W18:X18"/>
    <mergeCell ref="B1:AC2"/>
    <mergeCell ref="B4:AC4"/>
    <mergeCell ref="B5:N5"/>
    <mergeCell ref="B6:N6"/>
    <mergeCell ref="B14:AC14"/>
    <mergeCell ref="A66:B66"/>
    <mergeCell ref="C66:D66"/>
    <mergeCell ref="G18:J18"/>
    <mergeCell ref="K18:N18"/>
    <mergeCell ref="O18:R18"/>
    <mergeCell ref="G28:I28"/>
    <mergeCell ref="K28:M28"/>
    <mergeCell ref="O28:Q28"/>
    <mergeCell ref="B37:AC37"/>
    <mergeCell ref="B38:N38"/>
    <mergeCell ref="G40:J40"/>
    <mergeCell ref="K40:N40"/>
    <mergeCell ref="O40:R40"/>
    <mergeCell ref="S40:V40"/>
    <mergeCell ref="W40:X40"/>
    <mergeCell ref="A59:E59"/>
  </mergeCells>
  <pageMargins left="0.7" right="0.7" top="0.75" bottom="0.75" header="0.3" footer="0.3"/>
  <pageSetup paperSize="8" scale="2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CCF1C-5A0E-41CC-99D5-C02EC613B7F9}">
  <sheetPr>
    <tabColor theme="6" tint="0.39997558519241921"/>
    <pageSetUpPr fitToPage="1"/>
  </sheetPr>
  <dimension ref="A1:H19"/>
  <sheetViews>
    <sheetView tabSelected="1" zoomScale="70" zoomScaleNormal="70" workbookViewId="0">
      <selection activeCell="A39" sqref="A39"/>
    </sheetView>
  </sheetViews>
  <sheetFormatPr baseColWidth="10" defaultRowHeight="14.4" x14ac:dyDescent="0.3"/>
  <cols>
    <col min="1" max="1" width="71.88671875" customWidth="1"/>
    <col min="2" max="3" width="26.5546875" customWidth="1"/>
    <col min="4" max="4" width="75.44140625" customWidth="1"/>
  </cols>
  <sheetData>
    <row r="1" spans="1:8" ht="70.5" customHeight="1" thickBot="1" x14ac:dyDescent="0.35">
      <c r="A1" s="184" t="s">
        <v>84</v>
      </c>
      <c r="B1" s="184"/>
      <c r="C1" s="184"/>
      <c r="D1" s="184"/>
    </row>
    <row r="2" spans="1:8" ht="33.75" customHeight="1" x14ac:dyDescent="0.3">
      <c r="A2" s="182"/>
      <c r="B2" s="182"/>
      <c r="C2" s="182"/>
      <c r="D2" s="182"/>
    </row>
    <row r="3" spans="1:8" ht="34.5" customHeight="1" x14ac:dyDescent="0.3">
      <c r="A3" s="183"/>
      <c r="B3" s="183"/>
      <c r="C3" s="183"/>
      <c r="D3" s="183"/>
    </row>
    <row r="4" spans="1:8" ht="36.75" customHeight="1" x14ac:dyDescent="0.3">
      <c r="A4" s="182"/>
      <c r="B4" s="182"/>
      <c r="C4" s="182"/>
      <c r="D4" s="182"/>
    </row>
    <row r="5" spans="1:8" ht="36.75" customHeight="1" x14ac:dyDescent="0.3">
      <c r="A5" s="181" t="s">
        <v>83</v>
      </c>
      <c r="B5" s="181"/>
      <c r="C5" s="181"/>
      <c r="D5" s="181"/>
    </row>
    <row r="6" spans="1:8" ht="26.25" customHeight="1" x14ac:dyDescent="0.3"/>
    <row r="8" spans="1:8" x14ac:dyDescent="0.3">
      <c r="A8" s="179" t="s">
        <v>82</v>
      </c>
      <c r="B8" s="180" t="s">
        <v>81</v>
      </c>
      <c r="C8" s="180" t="s">
        <v>80</v>
      </c>
      <c r="D8" s="177" t="s">
        <v>79</v>
      </c>
    </row>
    <row r="9" spans="1:8" x14ac:dyDescent="0.3">
      <c r="A9" s="179"/>
      <c r="B9" s="178"/>
      <c r="C9" s="178"/>
      <c r="D9" s="177"/>
    </row>
    <row r="10" spans="1:8" ht="32.25" customHeight="1" x14ac:dyDescent="0.3">
      <c r="A10" s="176" t="s">
        <v>78</v>
      </c>
      <c r="B10" s="175">
        <v>1</v>
      </c>
      <c r="C10" s="175">
        <v>1</v>
      </c>
      <c r="D10" s="171"/>
    </row>
    <row r="11" spans="1:8" ht="32.25" customHeight="1" x14ac:dyDescent="0.3">
      <c r="A11" s="174" t="s">
        <v>77</v>
      </c>
      <c r="B11" s="169" t="s">
        <v>54</v>
      </c>
      <c r="C11" s="172">
        <v>100</v>
      </c>
      <c r="D11" s="173"/>
    </row>
    <row r="12" spans="1:8" ht="32.25" customHeight="1" x14ac:dyDescent="0.3">
      <c r="A12" s="170" t="s">
        <v>76</v>
      </c>
      <c r="B12" s="169" t="s">
        <v>74</v>
      </c>
      <c r="C12" s="172">
        <v>700</v>
      </c>
      <c r="D12" s="171"/>
    </row>
    <row r="13" spans="1:8" ht="43.5" customHeight="1" x14ac:dyDescent="0.3">
      <c r="A13" s="170" t="s">
        <v>75</v>
      </c>
      <c r="B13" s="169" t="s">
        <v>74</v>
      </c>
      <c r="C13" s="169">
        <v>300</v>
      </c>
      <c r="D13" s="168"/>
    </row>
    <row r="14" spans="1:8" s="163" customFormat="1" ht="42.75" customHeight="1" x14ac:dyDescent="0.45">
      <c r="A14" s="167" t="s">
        <v>73</v>
      </c>
      <c r="B14" s="166"/>
      <c r="C14" s="165"/>
      <c r="D14" s="164">
        <f>D10+D11+D12+D13</f>
        <v>0</v>
      </c>
      <c r="F14"/>
      <c r="G14"/>
      <c r="H14"/>
    </row>
    <row r="15" spans="1:8" s="163" customFormat="1" ht="42.75" customHeight="1" x14ac:dyDescent="0.45">
      <c r="A15" s="167" t="s">
        <v>72</v>
      </c>
      <c r="B15" s="166"/>
      <c r="C15" s="165"/>
      <c r="D15" s="164">
        <f>D14*4</f>
        <v>0</v>
      </c>
      <c r="F15"/>
      <c r="G15"/>
      <c r="H15"/>
    </row>
    <row r="17" spans="6:7" x14ac:dyDescent="0.3">
      <c r="F17" s="65"/>
      <c r="G17" s="65"/>
    </row>
    <row r="19" spans="6:7" ht="21" customHeight="1" x14ac:dyDescent="0.3"/>
  </sheetData>
  <mergeCells count="9">
    <mergeCell ref="A14:C14"/>
    <mergeCell ref="A15:C15"/>
    <mergeCell ref="A1:D1"/>
    <mergeCell ref="A3:D3"/>
    <mergeCell ref="A5:D5"/>
    <mergeCell ref="A8:A9"/>
    <mergeCell ref="B8:B9"/>
    <mergeCell ref="C8:C9"/>
    <mergeCell ref="D8:D9"/>
  </mergeCells>
  <pageMargins left="0.7" right="0.7" top="0.75" bottom="0.75" header="0.3" footer="0.3"/>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 valant BPU</vt:lpstr>
      <vt:lpstr>DPGF</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Inc.</dc:creator>
  <cp:lastModifiedBy>Charlotte PAVY</cp:lastModifiedBy>
  <cp:lastPrinted>2025-02-04T10:09:26Z</cp:lastPrinted>
  <dcterms:created xsi:type="dcterms:W3CDTF">2021-01-24T11:55:56Z</dcterms:created>
  <dcterms:modified xsi:type="dcterms:W3CDTF">2025-02-26T08:41:03Z</dcterms:modified>
</cp:coreProperties>
</file>